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192.168.1.254\ファイルサーバー\共有ファイル\2-03事業フォルダ\16_R6事業\21_【自】ファミリーサポートネットワーク事業\04.全国講習会\"/>
    </mc:Choice>
  </mc:AlternateContent>
  <xr:revisionPtr revIDLastSave="0" documentId="13_ncr:1_{ECABFC88-9C8A-47B6-BB2D-DB76EFA75AFB}" xr6:coauthVersionLast="47" xr6:coauthVersionMax="47" xr10:uidLastSave="{00000000-0000-0000-0000-000000000000}"/>
  <bookViews>
    <workbookView xWindow="-120" yWindow="-120" windowWidth="29040" windowHeight="15840" xr2:uid="{5D056ED5-262D-482C-A593-D934ABFA2D51}"/>
  </bookViews>
  <sheets>
    <sheet name="会場参加用" sheetId="5" r:id="rId1"/>
    <sheet name="オンライン参加用" sheetId="18" r:id="rId2"/>
    <sheet name="参加者アンケート" sheetId="15" r:id="rId3"/>
    <sheet name="会場参加用入力シート " sheetId="12" state="hidden" r:id="rId4"/>
    <sheet name="オンライン参加用入力シート " sheetId="14" state="hidden" r:id="rId5"/>
    <sheet name="リスト" sheetId="10" state="hidden" r:id="rId6"/>
    <sheet name="URLリンク集" sheetId="8" state="hidden" r:id="rId7"/>
  </sheets>
  <externalReferences>
    <externalReference r:id="rId8"/>
  </externalReferences>
  <definedNames>
    <definedName name="https___us02web.zoom.us_meeting_register_tZEkdeysrjIrHN3oDvUZV8Tl_NzdSWmtQlM7" localSheetId="2">[1]URLリンク集!#REF!</definedName>
    <definedName name="https___us02web.zoom.us_meeting_register_tZEkdeysrjIrHN3oDvUZV8Tl_NzdSWmtQlM7">URLリンク集!#REF!</definedName>
    <definedName name="_xlnm.Print_Area" localSheetId="1">オンライン参加用!$A$1:$M$41</definedName>
    <definedName name="_xlnm.Print_Area" localSheetId="0">会場参加用!$A$1:$M$41</definedName>
    <definedName name="_xlnm.Print_Area" localSheetId="2">参加者アンケート!$A$1:$I$35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15" l="1"/>
  <c r="M28" i="15"/>
  <c r="AM51" i="5"/>
  <c r="AM50" i="5"/>
  <c r="AN51" i="5"/>
  <c r="AN50" i="5"/>
  <c r="AN51" i="18"/>
  <c r="AN50" i="18"/>
  <c r="Q23" i="15"/>
  <c r="AM50" i="18" s="1"/>
  <c r="A30" i="18"/>
  <c r="A30" i="5"/>
  <c r="AM51" i="18" l="1"/>
  <c r="AV51" i="18" l="1"/>
  <c r="AU51" i="18"/>
  <c r="AV50" i="18"/>
  <c r="AU50" i="18"/>
  <c r="AV51" i="5"/>
  <c r="AV50" i="5"/>
  <c r="AU51" i="5"/>
  <c r="AU50" i="5"/>
  <c r="AQ4" i="14" l="1"/>
  <c r="AP4" i="14"/>
  <c r="AO4" i="14"/>
  <c r="AN4" i="14"/>
  <c r="AM4" i="14"/>
  <c r="AL4" i="14"/>
  <c r="AK4" i="14"/>
  <c r="AJ4" i="14"/>
  <c r="AI4" i="14"/>
  <c r="AH4" i="14"/>
  <c r="AG4" i="14"/>
  <c r="AF4" i="14"/>
  <c r="AD4" i="14"/>
  <c r="AC4" i="14"/>
  <c r="AB4" i="14"/>
  <c r="AA4" i="14"/>
  <c r="Z4" i="14"/>
  <c r="Y4" i="14"/>
  <c r="X4" i="14"/>
  <c r="W4" i="14"/>
  <c r="V4" i="14"/>
  <c r="U4" i="14"/>
  <c r="T4" i="14"/>
  <c r="S4" i="14"/>
  <c r="R4" i="14"/>
  <c r="Q4" i="14"/>
  <c r="P4" i="14"/>
  <c r="O4" i="14"/>
  <c r="N4" i="14"/>
  <c r="M4" i="14"/>
  <c r="L4" i="14"/>
  <c r="K4" i="14"/>
  <c r="J4" i="14"/>
  <c r="I4" i="14"/>
  <c r="H4" i="14"/>
  <c r="G4" i="14"/>
  <c r="F4" i="14"/>
  <c r="E4" i="14"/>
  <c r="D4" i="14"/>
  <c r="AJ2" i="14"/>
  <c r="AI2" i="14"/>
  <c r="AC4" i="12"/>
  <c r="AB4" i="12"/>
  <c r="AA4" i="12"/>
  <c r="Z4" i="12"/>
  <c r="Y4" i="12"/>
  <c r="X4" i="12"/>
  <c r="W4" i="12"/>
  <c r="U4" i="12"/>
  <c r="T4" i="12"/>
  <c r="S4" i="12"/>
  <c r="R4" i="12"/>
  <c r="Q4" i="12"/>
  <c r="P4" i="12"/>
  <c r="O4" i="12"/>
  <c r="N4" i="12"/>
  <c r="M4" i="12"/>
  <c r="L4" i="12"/>
  <c r="J4" i="12"/>
  <c r="I4" i="12"/>
  <c r="H4" i="12"/>
  <c r="G4" i="12"/>
  <c r="F4" i="12"/>
  <c r="E4" i="12"/>
  <c r="D4" i="12"/>
  <c r="W2" i="12"/>
  <c r="V2" i="12"/>
  <c r="V4" i="12" s="1"/>
  <c r="AQ51" i="5"/>
  <c r="AO50" i="18"/>
  <c r="P23" i="15"/>
  <c r="AL50" i="18" s="1"/>
  <c r="O23" i="15"/>
  <c r="AK50" i="18" s="1"/>
  <c r="N23" i="15"/>
  <c r="AJ51" i="5" s="1"/>
  <c r="M23" i="15"/>
  <c r="AI51" i="5" s="1"/>
  <c r="AT51" i="18"/>
  <c r="AS51" i="18"/>
  <c r="AR51" i="18"/>
  <c r="AP51" i="18"/>
  <c r="AH51" i="18"/>
  <c r="AG51" i="18"/>
  <c r="AF51" i="18"/>
  <c r="AE51" i="18"/>
  <c r="AD51" i="18"/>
  <c r="AC51" i="18"/>
  <c r="AB51" i="18"/>
  <c r="AA51" i="18"/>
  <c r="W51" i="18"/>
  <c r="T51" i="18"/>
  <c r="S51" i="18"/>
  <c r="Q51" i="18"/>
  <c r="P51" i="18"/>
  <c r="N51" i="18"/>
  <c r="M51" i="18"/>
  <c r="L51" i="18"/>
  <c r="K51" i="18"/>
  <c r="J51" i="18"/>
  <c r="H51" i="18"/>
  <c r="G51" i="18"/>
  <c r="AT50" i="18"/>
  <c r="AS50" i="18"/>
  <c r="AR50" i="18"/>
  <c r="AP50" i="18"/>
  <c r="AI50" i="18"/>
  <c r="AH50" i="18"/>
  <c r="AG50" i="18"/>
  <c r="AF50" i="18"/>
  <c r="AE50" i="18"/>
  <c r="AD50" i="18"/>
  <c r="AC50" i="18"/>
  <c r="AB50" i="18"/>
  <c r="AA50" i="18"/>
  <c r="W50" i="18"/>
  <c r="T50" i="18"/>
  <c r="S50" i="18"/>
  <c r="Q50" i="18"/>
  <c r="P50" i="18"/>
  <c r="N50" i="18"/>
  <c r="M50" i="18"/>
  <c r="L50" i="18"/>
  <c r="K50" i="18"/>
  <c r="J50" i="18"/>
  <c r="H50" i="18"/>
  <c r="G50" i="18"/>
  <c r="R34" i="18"/>
  <c r="O51" i="18" s="1"/>
  <c r="R31" i="18"/>
  <c r="O50" i="18" s="1"/>
  <c r="P29" i="18"/>
  <c r="R28" i="18"/>
  <c r="R50" i="18" s="1"/>
  <c r="R23" i="18"/>
  <c r="Z51" i="18" s="1"/>
  <c r="R21" i="18"/>
  <c r="Y51" i="18" s="1"/>
  <c r="R18" i="18"/>
  <c r="X50" i="18" s="1"/>
  <c r="R16" i="18"/>
  <c r="V51" i="18" s="1"/>
  <c r="R12" i="18"/>
  <c r="I51" i="18" s="1"/>
  <c r="AT51" i="5"/>
  <c r="AS51" i="5"/>
  <c r="AR51" i="5"/>
  <c r="AP51" i="5"/>
  <c r="AK51" i="5"/>
  <c r="AH51" i="5"/>
  <c r="AG51" i="5"/>
  <c r="AF51" i="5"/>
  <c r="AE51" i="5"/>
  <c r="AD51" i="5"/>
  <c r="AC51" i="5"/>
  <c r="AB51" i="5"/>
  <c r="AA51" i="5"/>
  <c r="W51" i="5"/>
  <c r="T51" i="5"/>
  <c r="S51" i="5"/>
  <c r="Q51" i="5"/>
  <c r="P51" i="5"/>
  <c r="N51" i="5"/>
  <c r="L51" i="5"/>
  <c r="K51" i="5"/>
  <c r="J51" i="5"/>
  <c r="H51" i="5"/>
  <c r="G51" i="5"/>
  <c r="AT50" i="5"/>
  <c r="AS50" i="5"/>
  <c r="AR50" i="5"/>
  <c r="AP50" i="5"/>
  <c r="AK50" i="5"/>
  <c r="AI50" i="5"/>
  <c r="AH50" i="5"/>
  <c r="AG50" i="5"/>
  <c r="AF50" i="5"/>
  <c r="AE50" i="5"/>
  <c r="AD50" i="5"/>
  <c r="AC50" i="5"/>
  <c r="AB50" i="5"/>
  <c r="AA50" i="5"/>
  <c r="W50" i="5"/>
  <c r="T50" i="5"/>
  <c r="S50" i="5"/>
  <c r="Q50" i="5"/>
  <c r="P50" i="5"/>
  <c r="N50" i="5"/>
  <c r="L50" i="5"/>
  <c r="K50" i="5"/>
  <c r="J50" i="5"/>
  <c r="H50" i="5"/>
  <c r="G50" i="5"/>
  <c r="R34" i="5"/>
  <c r="O51" i="5" s="1"/>
  <c r="R31" i="5"/>
  <c r="O50" i="5" s="1"/>
  <c r="M51" i="5"/>
  <c r="R28" i="5"/>
  <c r="R50" i="5" s="1"/>
  <c r="R23" i="5"/>
  <c r="Z50" i="5" s="1"/>
  <c r="R21" i="5"/>
  <c r="Y50" i="5" s="1"/>
  <c r="R18" i="5"/>
  <c r="X50" i="5" s="1"/>
  <c r="R16" i="5"/>
  <c r="V51" i="5" s="1"/>
  <c r="R12" i="5"/>
  <c r="I51" i="5" s="1"/>
  <c r="AQ50" i="18" l="1"/>
  <c r="AI51" i="18"/>
  <c r="AO50" i="5"/>
  <c r="AO51" i="18"/>
  <c r="X51" i="18"/>
  <c r="AL50" i="5"/>
  <c r="AL51" i="5"/>
  <c r="AL51" i="18"/>
  <c r="Z50" i="18"/>
  <c r="Y50" i="18"/>
  <c r="V50" i="18"/>
  <c r="I50" i="18"/>
  <c r="P29" i="5"/>
  <c r="R51" i="5"/>
  <c r="AO51" i="5"/>
  <c r="AQ51" i="18"/>
  <c r="AQ50" i="5"/>
  <c r="M50" i="5"/>
  <c r="K4" i="12"/>
  <c r="Z51" i="5"/>
  <c r="Y51" i="5"/>
  <c r="X51" i="5"/>
  <c r="V50" i="5"/>
  <c r="I50" i="5"/>
  <c r="AK51" i="18"/>
  <c r="AJ50" i="18"/>
  <c r="AJ51" i="18"/>
  <c r="AJ50" i="5"/>
  <c r="R5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sugimoto</author>
  </authors>
  <commentList>
    <comment ref="AI48" authorId="0" shapeId="0" xr:uid="{19621C8E-B74A-4DB0-898A-F760EEA0165E}">
      <text>
        <r>
          <rPr>
            <b/>
            <sz val="9"/>
            <color indexed="81"/>
            <rFont val="MS P ゴシック"/>
            <family val="3"/>
            <charset val="128"/>
          </rPr>
          <t>sugimoto:
多数選択ありの回答だったので、選択があった場合は〇、なかった場合はなにも入れない形で作成いたしました。</t>
        </r>
      </text>
    </comment>
    <comment ref="AE55" authorId="0" shapeId="0" xr:uid="{D5BDF8FD-B9F6-46C0-AF76-6CAF8FA34075}">
      <text>
        <r>
          <rPr>
            <b/>
            <sz val="9"/>
            <color indexed="81"/>
            <rFont val="MS P ゴシック"/>
            <family val="3"/>
            <charset val="128"/>
          </rPr>
          <t>sugimoto:</t>
        </r>
        <r>
          <rPr>
            <sz val="9"/>
            <color indexed="81"/>
            <rFont val="MS P ゴシック"/>
            <family val="3"/>
            <charset val="128"/>
          </rPr>
          <t xml:space="preserve">
</t>
        </r>
        <r>
          <rPr>
            <sz val="22"/>
            <color indexed="81"/>
            <rFont val="MS P ゴシック"/>
            <family val="3"/>
            <charset val="128"/>
          </rPr>
          <t xml:space="preserve">↑
</t>
        </r>
        <r>
          <rPr>
            <sz val="20"/>
            <color indexed="81"/>
            <rFont val="MS P ゴシック"/>
            <family val="3"/>
            <charset val="128"/>
          </rPr>
          <t>追加・修正しました。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sugimoto</author>
  </authors>
  <commentList>
    <comment ref="AI48" authorId="0" shapeId="0" xr:uid="{2AF76680-1912-4B1F-85AD-9CC4424F4BFE}">
      <text>
        <r>
          <rPr>
            <b/>
            <sz val="9"/>
            <color indexed="81"/>
            <rFont val="MS P ゴシック"/>
            <family val="3"/>
            <charset val="128"/>
          </rPr>
          <t>sugimoto:</t>
        </r>
        <r>
          <rPr>
            <sz val="9"/>
            <color indexed="81"/>
            <rFont val="MS P ゴシック"/>
            <family val="3"/>
            <charset val="128"/>
          </rPr>
          <t xml:space="preserve">
</t>
        </r>
        <r>
          <rPr>
            <sz val="12"/>
            <color indexed="81"/>
            <rFont val="MS P ゴシック"/>
            <family val="3"/>
            <charset val="128"/>
          </rPr>
          <t>多数選択ありの回答だったので、選択があった場合は〇、なかった場合はなにも入れない形で作成いたしました。</t>
        </r>
      </text>
    </comment>
    <comment ref="AE54" authorId="0" shapeId="0" xr:uid="{F2AFCC61-7755-41D6-A556-A92820EE25C1}">
      <text>
        <r>
          <rPr>
            <b/>
            <sz val="9"/>
            <color indexed="81"/>
            <rFont val="MS P ゴシック"/>
            <family val="3"/>
            <charset val="128"/>
          </rPr>
          <t>sugimoto:</t>
        </r>
        <r>
          <rPr>
            <sz val="9"/>
            <color indexed="81"/>
            <rFont val="MS P ゴシック"/>
            <family val="3"/>
            <charset val="128"/>
          </rPr>
          <t xml:space="preserve">
</t>
        </r>
        <r>
          <rPr>
            <sz val="18"/>
            <color indexed="81"/>
            <rFont val="MS P ゴシック"/>
            <family val="3"/>
            <charset val="128"/>
          </rPr>
          <t>↑
追加・修正しました</t>
        </r>
      </text>
    </comment>
  </commentList>
</comments>
</file>

<file path=xl/sharedStrings.xml><?xml version="1.0" encoding="utf-8"?>
<sst xmlns="http://schemas.openxmlformats.org/spreadsheetml/2006/main" count="567" uniqueCount="330">
  <si>
    <t>センター電話番号</t>
  </si>
  <si>
    <t>運営方法</t>
  </si>
  <si>
    <t>病児・病後児の預かり</t>
  </si>
  <si>
    <t>会員数</t>
  </si>
  <si>
    <t>車での送迎</t>
  </si>
  <si>
    <t>（基調講演は、後日オンデマンド配信にて参加センターどなたでもご視聴いただけます。）</t>
  </si>
  <si>
    <t>参加者氏名</t>
  </si>
  <si>
    <t>通信欄</t>
  </si>
  <si>
    <t>受付日</t>
    <rPh sb="0" eb="3">
      <t>ウケツケビ</t>
    </rPh>
    <phoneticPr fontId="4"/>
  </si>
  <si>
    <t>都道府県</t>
    <rPh sb="0" eb="4">
      <t>トドウフケン</t>
    </rPh>
    <phoneticPr fontId="4"/>
  </si>
  <si>
    <t>市区町村</t>
    <rPh sb="0" eb="4">
      <t>シクチョウソン</t>
    </rPh>
    <phoneticPr fontId="4"/>
  </si>
  <si>
    <t>R3
FSN会員
/非会員</t>
    <rPh sb="6" eb="8">
      <t>カイイン</t>
    </rPh>
    <rPh sb="10" eb="13">
      <t>ヒカイイン</t>
    </rPh>
    <phoneticPr fontId="4"/>
  </si>
  <si>
    <t>ｾﾝﾀｰ名</t>
    <phoneticPr fontId="8"/>
  </si>
  <si>
    <t>代表メールアドレス</t>
    <rPh sb="0" eb="2">
      <t>ダイヒョウ</t>
    </rPh>
    <phoneticPr fontId="4"/>
  </si>
  <si>
    <t>ｾﾝﾀｰ電話番号</t>
    <rPh sb="4" eb="8">
      <t>デンワバンゴウ</t>
    </rPh>
    <phoneticPr fontId="4"/>
  </si>
  <si>
    <t>参加方法・日にち</t>
    <rPh sb="2" eb="4">
      <t>ホウホウ</t>
    </rPh>
    <rPh sb="5" eb="6">
      <t>ヒ</t>
    </rPh>
    <phoneticPr fontId="4"/>
  </si>
  <si>
    <r>
      <t>参加人数
（</t>
    </r>
    <r>
      <rPr>
        <sz val="9"/>
        <rFont val="ＭＳ Ｐゴシック"/>
        <family val="3"/>
        <charset val="128"/>
      </rPr>
      <t>会場参加人数は
手入力</t>
    </r>
    <r>
      <rPr>
        <sz val="10"/>
        <rFont val="ＭＳ Ｐゴシック"/>
        <family val="3"/>
        <charset val="128"/>
      </rPr>
      <t>）</t>
    </r>
    <rPh sb="0" eb="2">
      <t>サンカ</t>
    </rPh>
    <rPh sb="2" eb="4">
      <t>ニンズウ</t>
    </rPh>
    <rPh sb="6" eb="8">
      <t>カイジョウ</t>
    </rPh>
    <rPh sb="8" eb="10">
      <t>サンカ</t>
    </rPh>
    <rPh sb="10" eb="12">
      <t>ニンズウ</t>
    </rPh>
    <rPh sb="14" eb="17">
      <t>テニュウリョク</t>
    </rPh>
    <phoneticPr fontId="4"/>
  </si>
  <si>
    <t>通信欄1</t>
    <rPh sb="0" eb="3">
      <t>ツウシンラン</t>
    </rPh>
    <phoneticPr fontId="8"/>
  </si>
  <si>
    <t>経験年数
(数字は半角)</t>
    <rPh sb="0" eb="2">
      <t>ケイケン</t>
    </rPh>
    <rPh sb="2" eb="4">
      <t>ネンスウ</t>
    </rPh>
    <rPh sb="6" eb="8">
      <t>スウジ</t>
    </rPh>
    <rPh sb="9" eb="11">
      <t>ハンカク</t>
    </rPh>
    <phoneticPr fontId="8"/>
  </si>
  <si>
    <t>参加者名１
会場参加</t>
    <rPh sb="0" eb="3">
      <t>サンカシャ</t>
    </rPh>
    <rPh sb="3" eb="4">
      <t>メイ</t>
    </rPh>
    <rPh sb="6" eb="8">
      <t>カイジョウ</t>
    </rPh>
    <rPh sb="8" eb="10">
      <t>サンカ</t>
    </rPh>
    <phoneticPr fontId="8"/>
  </si>
  <si>
    <t>担当</t>
    <rPh sb="0" eb="2">
      <t>タントウ</t>
    </rPh>
    <phoneticPr fontId="8"/>
  </si>
  <si>
    <t>参加者名２
会場参加</t>
    <rPh sb="6" eb="10">
      <t>カイジョウサンカ</t>
    </rPh>
    <phoneticPr fontId="8"/>
  </si>
  <si>
    <t>運営方法</t>
    <rPh sb="0" eb="2">
      <t>ウンエイ</t>
    </rPh>
    <rPh sb="2" eb="4">
      <t>ホウホウ</t>
    </rPh>
    <phoneticPr fontId="8"/>
  </si>
  <si>
    <t>病児・病後児
預かり</t>
    <rPh sb="0" eb="2">
      <t>ビョウジ</t>
    </rPh>
    <rPh sb="3" eb="5">
      <t>ビョウゴ</t>
    </rPh>
    <rPh sb="5" eb="6">
      <t>ジ</t>
    </rPh>
    <rPh sb="7" eb="8">
      <t>アズ</t>
    </rPh>
    <phoneticPr fontId="8"/>
  </si>
  <si>
    <t>乳幼児の預かり</t>
    <rPh sb="0" eb="3">
      <t>ニュウヨウジ</t>
    </rPh>
    <rPh sb="4" eb="5">
      <t>アズ</t>
    </rPh>
    <phoneticPr fontId="4"/>
  </si>
  <si>
    <t>車での送迎</t>
    <rPh sb="0" eb="1">
      <t>クルマ</t>
    </rPh>
    <rPh sb="3" eb="5">
      <t>ソウゲイ</t>
    </rPh>
    <phoneticPr fontId="4"/>
  </si>
  <si>
    <t>設立後
経過年数
(数字は半角)</t>
    <rPh sb="0" eb="2">
      <t>セツリツ</t>
    </rPh>
    <rPh sb="2" eb="3">
      <t>ゴ</t>
    </rPh>
    <rPh sb="4" eb="6">
      <t>ケイカ</t>
    </rPh>
    <rPh sb="6" eb="8">
      <t>ネンスウ</t>
    </rPh>
    <rPh sb="10" eb="12">
      <t>スウジ</t>
    </rPh>
    <rPh sb="13" eb="15">
      <t>ハンカク</t>
    </rPh>
    <phoneticPr fontId="8"/>
  </si>
  <si>
    <t>自治体人口</t>
    <rPh sb="0" eb="3">
      <t>ジチタイ</t>
    </rPh>
    <rPh sb="3" eb="5">
      <t>ジンコウ</t>
    </rPh>
    <phoneticPr fontId="8"/>
  </si>
  <si>
    <t>会員数</t>
    <rPh sb="0" eb="3">
      <t>カイインスウ</t>
    </rPh>
    <phoneticPr fontId="4"/>
  </si>
  <si>
    <t>活動件数</t>
    <rPh sb="0" eb="2">
      <t>カツドウ</t>
    </rPh>
    <rPh sb="2" eb="4">
      <t>ケンスウ</t>
    </rPh>
    <phoneticPr fontId="8"/>
  </si>
  <si>
    <t>アンケートに
関する備考</t>
    <rPh sb="7" eb="8">
      <t>カン</t>
    </rPh>
    <rPh sb="10" eb="12">
      <t>ビコウ</t>
    </rPh>
    <phoneticPr fontId="4"/>
  </si>
  <si>
    <t>ｾﾝﾀｰ〒</t>
  </si>
  <si>
    <t>ｾﾝﾀｰ所在地1</t>
    <phoneticPr fontId="8"/>
  </si>
  <si>
    <t>ｾﾝﾀｰ所在地2</t>
    <phoneticPr fontId="8"/>
  </si>
  <si>
    <t>ｾﾝﾀｰ電話</t>
    <rPh sb="4" eb="6">
      <t>デンワ</t>
    </rPh>
    <phoneticPr fontId="8"/>
  </si>
  <si>
    <t>ｾﾝﾀｰＦＡＸ</t>
  </si>
  <si>
    <t>直営　
委託</t>
    <rPh sb="0" eb="2">
      <t>チョクエイ</t>
    </rPh>
    <rPh sb="4" eb="6">
      <t>イタク</t>
    </rPh>
    <phoneticPr fontId="8"/>
  </si>
  <si>
    <t>委託先(運営方法)</t>
  </si>
  <si>
    <t>所轄部署名</t>
  </si>
  <si>
    <t>所轄〒</t>
    <rPh sb="0" eb="2">
      <t>ショカツ</t>
    </rPh>
    <phoneticPr fontId="8"/>
  </si>
  <si>
    <t>所轄所在地１</t>
    <rPh sb="0" eb="2">
      <t>ショカツ</t>
    </rPh>
    <rPh sb="2" eb="5">
      <t>ショザイチ</t>
    </rPh>
    <phoneticPr fontId="8"/>
  </si>
  <si>
    <t>所轄所在地2</t>
    <rPh sb="0" eb="2">
      <t>ショカツ</t>
    </rPh>
    <phoneticPr fontId="8"/>
  </si>
  <si>
    <t>所轄電話</t>
    <rPh sb="0" eb="2">
      <t>ショカツ</t>
    </rPh>
    <rPh sb="2" eb="4">
      <t>デンワ</t>
    </rPh>
    <phoneticPr fontId="8"/>
  </si>
  <si>
    <t>所轄FAX</t>
    <rPh sb="0" eb="2">
      <t>ショカツ</t>
    </rPh>
    <phoneticPr fontId="8"/>
  </si>
  <si>
    <t>動画アップロード案内送付日</t>
    <rPh sb="0" eb="2">
      <t>ドウガ</t>
    </rPh>
    <rPh sb="8" eb="10">
      <t>アンナイ</t>
    </rPh>
    <rPh sb="10" eb="12">
      <t>ソウフ</t>
    </rPh>
    <rPh sb="12" eb="13">
      <t>ヒ</t>
    </rPh>
    <phoneticPr fontId="4"/>
  </si>
  <si>
    <t>紹介動画の応募</t>
    <rPh sb="0" eb="2">
      <t>ショウカイ</t>
    </rPh>
    <rPh sb="2" eb="4">
      <t>ドウガ</t>
    </rPh>
    <rPh sb="5" eb="7">
      <t>オウボ</t>
    </rPh>
    <phoneticPr fontId="4"/>
  </si>
  <si>
    <t>請求書
送付日</t>
    <rPh sb="0" eb="3">
      <t>セイキュウショ</t>
    </rPh>
    <rPh sb="4" eb="6">
      <t>ソウフ</t>
    </rPh>
    <rPh sb="6" eb="7">
      <t>ビ</t>
    </rPh>
    <phoneticPr fontId="4"/>
  </si>
  <si>
    <t>メールエラー理由
7/16</t>
    <rPh sb="6" eb="8">
      <t>リユウ</t>
    </rPh>
    <phoneticPr fontId="4"/>
  </si>
  <si>
    <t>会場　→オンライン変更メール</t>
    <rPh sb="0" eb="2">
      <t>カイジョウ</t>
    </rPh>
    <rPh sb="9" eb="11">
      <t>ヘンコウ</t>
    </rPh>
    <phoneticPr fontId="4"/>
  </si>
  <si>
    <t>メールエラー理由
10/12</t>
    <rPh sb="6" eb="8">
      <t>リユウ</t>
    </rPh>
    <phoneticPr fontId="4"/>
  </si>
  <si>
    <t>0277-70-6677</t>
  </si>
  <si>
    <t>委託</t>
  </si>
  <si>
    <t>提出なし</t>
    <rPh sb="0" eb="2">
      <t>テイシュツ</t>
    </rPh>
    <phoneticPr fontId="4"/>
  </si>
  <si>
    <t>376-0013</t>
  </si>
  <si>
    <t>群馬県桐生市広沢町1-2619-7</t>
  </si>
  <si>
    <t/>
  </si>
  <si>
    <t>0277-70-6789</t>
  </si>
  <si>
    <t>NPO法人わたらせライフサービス</t>
  </si>
  <si>
    <t>桐生市子育て支援課、みどり市こども課</t>
  </si>
  <si>
    <t>376-8501</t>
  </si>
  <si>
    <t>群馬県桐生市織姫町１－１</t>
  </si>
  <si>
    <t>0277-46-1111</t>
  </si>
  <si>
    <t>都道府県・市区町村名</t>
    <rPh sb="0" eb="4">
      <t>トドウフケン</t>
    </rPh>
    <rPh sb="5" eb="10">
      <t>シクチョウソンメイ</t>
    </rPh>
    <phoneticPr fontId="4"/>
  </si>
  <si>
    <t>名
程度</t>
    <rPh sb="0" eb="1">
      <t>メイ</t>
    </rPh>
    <rPh sb="2" eb="4">
      <t>テイド</t>
    </rPh>
    <phoneticPr fontId="4"/>
  </si>
  <si>
    <t>名</t>
    <rPh sb="0" eb="1">
      <t>メイ</t>
    </rPh>
    <phoneticPr fontId="4"/>
  </si>
  <si>
    <t>件</t>
    <rPh sb="0" eb="1">
      <t>ケン</t>
    </rPh>
    <phoneticPr fontId="4"/>
  </si>
  <si>
    <t>活動件数</t>
    <rPh sb="0" eb="2">
      <t>カツドウ</t>
    </rPh>
    <rPh sb="2" eb="4">
      <t>ケンスウ</t>
    </rPh>
    <phoneticPr fontId="4"/>
  </si>
  <si>
    <t>～ご協力ありがとうございました。～</t>
  </si>
  <si>
    <t>※同日別の方がオンラインにて参加される場合は、別途【オンライン参加専用】申込書にてお申込みが必要です。</t>
    <rPh sb="1" eb="3">
      <t>ドウジツ</t>
    </rPh>
    <rPh sb="3" eb="4">
      <t>ベツ</t>
    </rPh>
    <rPh sb="5" eb="6">
      <t>カタ</t>
    </rPh>
    <rPh sb="14" eb="16">
      <t>サンカ</t>
    </rPh>
    <rPh sb="19" eb="21">
      <t>バアイ</t>
    </rPh>
    <rPh sb="23" eb="25">
      <t>ベット</t>
    </rPh>
    <rPh sb="31" eb="33">
      <t>サンカ</t>
    </rPh>
    <rPh sb="33" eb="35">
      <t>センヨウ</t>
    </rPh>
    <rPh sb="36" eb="39">
      <t>モウシコミショ</t>
    </rPh>
    <rPh sb="42" eb="44">
      <t>モウシコ</t>
    </rPh>
    <rPh sb="46" eb="48">
      <t>ヒツヨウ</t>
    </rPh>
    <phoneticPr fontId="4"/>
  </si>
  <si>
    <t>会場専用</t>
    <rPh sb="0" eb="2">
      <t>カイジョウ</t>
    </rPh>
    <rPh sb="2" eb="4">
      <t>センヨウ</t>
    </rPh>
    <phoneticPr fontId="4"/>
  </si>
  <si>
    <t>オンライン専用</t>
    <rPh sb="5" eb="7">
      <t>センヨウ</t>
    </rPh>
    <phoneticPr fontId="4"/>
  </si>
  <si>
    <t>【グーグルフォーム】</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</si>
  <si>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</si>
  <si>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</si>
  <si>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</si>
  <si>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</si>
  <si>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</si>
  <si>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</si>
  <si>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</si>
  <si>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</si>
  <si>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</si>
  <si>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</si>
  <si>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</si>
  <si>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</si>
  <si>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</si>
  <si>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</si>
  <si>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</si>
  <si>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</si>
  <si>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</si>
  <si>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</si>
  <si>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</si>
  <si>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</si>
  <si>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</si>
  <si>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</si>
  <si>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</si>
  <si>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</si>
  <si>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</si>
  <si>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</si>
  <si>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</si>
  <si>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</si>
  <si>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</si>
  <si>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</si>
  <si>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</si>
  <si>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</si>
  <si>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</si>
  <si>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</si>
  <si>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</si>
  <si>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</si>
  <si>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</si>
  <si>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</si>
  <si>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</si>
  <si>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</si>
  <si>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</si>
  <si>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</si>
  <si>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</si>
  <si>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</si>
  <si>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</si>
  <si>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</si>
  <si>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</si>
  <si>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＊参加申込書とあわせて送信ください。</t>
    <rPh sb="11" eb="13">
      <t>ソウシン</t>
    </rPh>
    <phoneticPr fontId="4"/>
  </si>
  <si>
    <t>直営</t>
    <rPh sb="0" eb="2">
      <t>チョクエイ</t>
    </rPh>
    <phoneticPr fontId="4"/>
  </si>
  <si>
    <t>委託</t>
    <rPh sb="0" eb="2">
      <t>イタク</t>
    </rPh>
    <phoneticPr fontId="4"/>
  </si>
  <si>
    <t>その他(下の括弧内に記入ください)</t>
    <rPh sb="2" eb="3">
      <t>タ</t>
    </rPh>
    <rPh sb="4" eb="5">
      <t>シタ</t>
    </rPh>
    <rPh sb="6" eb="8">
      <t>カッコ</t>
    </rPh>
    <rPh sb="8" eb="9">
      <t>ナイ</t>
    </rPh>
    <rPh sb="10" eb="12">
      <t>キニュウ</t>
    </rPh>
    <phoneticPr fontId="4"/>
  </si>
  <si>
    <t>経過</t>
  </si>
  <si>
    <t>設立後</t>
    <rPh sb="0" eb="3">
      <t>セツリツゴ</t>
    </rPh>
    <phoneticPr fontId="4"/>
  </si>
  <si>
    <t>年</t>
    <rPh sb="0" eb="1">
      <t>ネン</t>
    </rPh>
    <phoneticPr fontId="4"/>
  </si>
  <si>
    <t>病児緊急対策強化事業として実施</t>
    <rPh sb="0" eb="2">
      <t>ビョウジ</t>
    </rPh>
    <rPh sb="2" eb="4">
      <t>キンキュウ</t>
    </rPh>
    <rPh sb="4" eb="6">
      <t>タイサク</t>
    </rPh>
    <rPh sb="6" eb="10">
      <t>キョウカジギョウ</t>
    </rPh>
    <rPh sb="13" eb="15">
      <t>ジッシ</t>
    </rPh>
    <phoneticPr fontId="4"/>
  </si>
  <si>
    <t>基本事業の中で実施</t>
    <rPh sb="0" eb="2">
      <t>キホン</t>
    </rPh>
    <rPh sb="2" eb="4">
      <t>ジギョウ</t>
    </rPh>
    <rPh sb="5" eb="6">
      <t>ナカ</t>
    </rPh>
    <rPh sb="7" eb="9">
      <t>ジッシ</t>
    </rPh>
    <phoneticPr fontId="4"/>
  </si>
  <si>
    <t>実施していない(基本事業のみ)</t>
    <rPh sb="0" eb="2">
      <t>ジッシ</t>
    </rPh>
    <rPh sb="8" eb="10">
      <t>キホン</t>
    </rPh>
    <rPh sb="10" eb="12">
      <t>ジギョウ</t>
    </rPh>
    <phoneticPr fontId="4"/>
  </si>
  <si>
    <t>行っている</t>
    <rPh sb="0" eb="1">
      <t>オコナ</t>
    </rPh>
    <phoneticPr fontId="4"/>
  </si>
  <si>
    <t>行っていない</t>
    <rPh sb="0" eb="1">
      <t>オコナ</t>
    </rPh>
    <phoneticPr fontId="4"/>
  </si>
  <si>
    <t>設立後
経過年数</t>
    <rPh sb="4" eb="8">
      <t>ケイカネンスウ</t>
    </rPh>
    <phoneticPr fontId="4"/>
  </si>
  <si>
    <t>設置自治体
人口</t>
    <rPh sb="6" eb="8">
      <t>ジンコウ</t>
    </rPh>
    <phoneticPr fontId="4"/>
  </si>
  <si>
    <t>合計参加者</t>
    <rPh sb="0" eb="2">
      <t>ゴウケイ</t>
    </rPh>
    <phoneticPr fontId="4"/>
  </si>
  <si>
    <t>名</t>
    <rPh sb="0" eb="1">
      <t>メイ</t>
    </rPh>
    <phoneticPr fontId="4"/>
  </si>
  <si>
    <t>アドバイザー</t>
    <phoneticPr fontId="4"/>
  </si>
  <si>
    <t>自治体</t>
    <rPh sb="0" eb="3">
      <t>ジチタイ</t>
    </rPh>
    <phoneticPr fontId="4"/>
  </si>
  <si>
    <t>10月14日【大阪会場】</t>
    <rPh sb="2" eb="3">
      <t>ガツ</t>
    </rPh>
    <rPh sb="5" eb="6">
      <t>ニチ</t>
    </rPh>
    <rPh sb="7" eb="9">
      <t>オオサカ</t>
    </rPh>
    <rPh sb="9" eb="11">
      <t>カイジョウ</t>
    </rPh>
    <phoneticPr fontId="4"/>
  </si>
  <si>
    <t>10月28日【東京会場】</t>
    <rPh sb="2" eb="3">
      <t>ガツ</t>
    </rPh>
    <rPh sb="5" eb="6">
      <t>ニチ</t>
    </rPh>
    <rPh sb="7" eb="9">
      <t>トウキョウ</t>
    </rPh>
    <rPh sb="9" eb="11">
      <t>カイジョウ</t>
    </rPh>
    <phoneticPr fontId="4"/>
  </si>
  <si>
    <t>ファミリーサポートネットワーク事業　参加センター及び自治体（無料）</t>
    <rPh sb="15" eb="17">
      <t>ジギョウ</t>
    </rPh>
    <rPh sb="18" eb="20">
      <t>サンカ</t>
    </rPh>
    <rPh sb="24" eb="25">
      <t>オヨ</t>
    </rPh>
    <rPh sb="26" eb="29">
      <t>ジチタイ</t>
    </rPh>
    <rPh sb="30" eb="32">
      <t>ムリョウ</t>
    </rPh>
    <phoneticPr fontId="4"/>
  </si>
  <si>
    <t>その他のファミリー・サポート・センター及び自治体（請求書を送付致します）</t>
    <rPh sb="2" eb="3">
      <t>ホカ</t>
    </rPh>
    <rPh sb="19" eb="20">
      <t>オヨ</t>
    </rPh>
    <rPh sb="21" eb="24">
      <t>ジチタイ</t>
    </rPh>
    <rPh sb="25" eb="28">
      <t>セイキュウショ</t>
    </rPh>
    <rPh sb="29" eb="32">
      <t>ソウフイタ</t>
    </rPh>
    <phoneticPr fontId="4"/>
  </si>
  <si>
    <t>Ｑ１．</t>
    <phoneticPr fontId="8"/>
  </si>
  <si>
    <t>Ｑ2</t>
    <phoneticPr fontId="8"/>
  </si>
  <si>
    <t>Q3</t>
    <phoneticPr fontId="8"/>
  </si>
  <si>
    <r>
      <t>合計参加人数
（</t>
    </r>
    <r>
      <rPr>
        <sz val="9"/>
        <rFont val="ＭＳ Ｐゴシック"/>
        <family val="3"/>
        <charset val="128"/>
      </rPr>
      <t>会場参加人数は
手入力</t>
    </r>
    <r>
      <rPr>
        <sz val="10"/>
        <rFont val="ＭＳ Ｐゴシック"/>
        <family val="3"/>
        <charset val="128"/>
      </rPr>
      <t>）</t>
    </r>
    <rPh sb="0" eb="2">
      <t>ゴウケイ</t>
    </rPh>
    <rPh sb="2" eb="4">
      <t>サンカ</t>
    </rPh>
    <rPh sb="4" eb="6">
      <t>ニンズウ</t>
    </rPh>
    <rPh sb="8" eb="10">
      <t>カイジョウ</t>
    </rPh>
    <rPh sb="10" eb="12">
      <t>サンカ</t>
    </rPh>
    <rPh sb="12" eb="14">
      <t>ニンズウ</t>
    </rPh>
    <rPh sb="16" eb="19">
      <t>テニュウリョク</t>
    </rPh>
    <phoneticPr fontId="4"/>
  </si>
  <si>
    <t>参加者名3
会場参加</t>
    <rPh sb="0" eb="3">
      <t>サンカシャ</t>
    </rPh>
    <rPh sb="3" eb="4">
      <t>メイ</t>
    </rPh>
    <rPh sb="6" eb="8">
      <t>カイジョウ</t>
    </rPh>
    <rPh sb="8" eb="10">
      <t>サンカ</t>
    </rPh>
    <phoneticPr fontId="8"/>
  </si>
  <si>
    <t>参加者名4
会場参加</t>
    <rPh sb="6" eb="10">
      <t>カイジョウサンカ</t>
    </rPh>
    <phoneticPr fontId="8"/>
  </si>
  <si>
    <t>参加者名5
会場参加</t>
    <rPh sb="0" eb="3">
      <t>サンカシャ</t>
    </rPh>
    <rPh sb="3" eb="4">
      <t>メイ</t>
    </rPh>
    <rPh sb="6" eb="8">
      <t>カイジョウ</t>
    </rPh>
    <rPh sb="8" eb="10">
      <t>サンカ</t>
    </rPh>
    <phoneticPr fontId="8"/>
  </si>
  <si>
    <t>10月14日【大阪オンライン】</t>
    <rPh sb="2" eb="3">
      <t>ガツ</t>
    </rPh>
    <rPh sb="5" eb="6">
      <t>ニチ</t>
    </rPh>
    <rPh sb="7" eb="9">
      <t>オオサカ</t>
    </rPh>
    <phoneticPr fontId="4"/>
  </si>
  <si>
    <t>10月28日【東京オンライン】</t>
    <rPh sb="2" eb="3">
      <t>ガツ</t>
    </rPh>
    <rPh sb="5" eb="6">
      <t>ニチ</t>
    </rPh>
    <rPh sb="7" eb="9">
      <t>トウキョウ</t>
    </rPh>
    <phoneticPr fontId="4"/>
  </si>
  <si>
    <t>オンライン</t>
    <phoneticPr fontId="4"/>
  </si>
  <si>
    <t>会場</t>
    <rPh sb="0" eb="2">
      <t>カイジョウ</t>
    </rPh>
    <phoneticPr fontId="4"/>
  </si>
  <si>
    <t>https://forms.gle/fBG1fEhSMufrkHte9</t>
    <phoneticPr fontId="4"/>
  </si>
  <si>
    <t>https://forms.gle/3ptCeShkqRVTGu5X7</t>
    <phoneticPr fontId="4"/>
  </si>
  <si>
    <t>経験年数</t>
    <rPh sb="0" eb="2">
      <t>ケイケン</t>
    </rPh>
    <rPh sb="2" eb="4">
      <t>ネンスウ</t>
    </rPh>
    <phoneticPr fontId="4"/>
  </si>
  <si>
    <t>都道
府県</t>
    <rPh sb="0" eb="2">
      <t>トドウ</t>
    </rPh>
    <rPh sb="3" eb="5">
      <t>フケン</t>
    </rPh>
    <phoneticPr fontId="4"/>
  </si>
  <si>
    <t>市区
町村</t>
    <rPh sb="0" eb="2">
      <t>シク</t>
    </rPh>
    <rPh sb="3" eb="5">
      <t>チョウソン</t>
    </rPh>
    <phoneticPr fontId="4"/>
  </si>
  <si>
    <t>年</t>
    <rPh sb="0" eb="1">
      <t>ネン</t>
    </rPh>
    <phoneticPr fontId="4"/>
  </si>
  <si>
    <t>カ月</t>
    <rPh sb="1" eb="2">
      <t>ゲツ</t>
    </rPh>
    <phoneticPr fontId="4"/>
  </si>
  <si>
    <t>設立後経過年数</t>
    <rPh sb="0" eb="3">
      <t>セツリツゴ</t>
    </rPh>
    <rPh sb="3" eb="5">
      <t>ケイカ</t>
    </rPh>
    <rPh sb="5" eb="7">
      <t>ネンスウ</t>
    </rPh>
    <phoneticPr fontId="8"/>
  </si>
  <si>
    <t>プルダウンより選択してください</t>
    <rPh sb="7" eb="9">
      <t>センタク</t>
    </rPh>
    <phoneticPr fontId="4"/>
  </si>
  <si>
    <t>ファミリー・サポート・センター全国アドバイザー講習会・交流会の参考にさせていただくため、アンケートにご協力いただきますようお願いいたします。</t>
    <phoneticPr fontId="4"/>
  </si>
  <si>
    <t>ご記入に関しては、※の補足説明をよくお読みください。</t>
    <phoneticPr fontId="4"/>
  </si>
  <si>
    <t>※ 参加証は発行しておりません。証明書等が必要な場合は通信欄にご記入ください。</t>
  </si>
  <si>
    <t>※ 当日ご都合が悪くなった場合は女性労働協会（03-3456-4410）までご連絡ください。</t>
  </si>
  <si>
    <t>【会場参加専用】</t>
    <rPh sb="1" eb="3">
      <t>カイジョウ</t>
    </rPh>
    <rPh sb="3" eb="5">
      <t>サンカ</t>
    </rPh>
    <rPh sb="5" eb="7">
      <t>センヨウ</t>
    </rPh>
    <phoneticPr fontId="4"/>
  </si>
  <si>
    <t>【オンライン参加専用】</t>
    <rPh sb="6" eb="8">
      <t>サンカ</t>
    </rPh>
    <rPh sb="8" eb="10">
      <t>センヨウ</t>
    </rPh>
    <phoneticPr fontId="4"/>
  </si>
  <si>
    <t>両会場参加する
10月14日【大阪オンライン】　10月28日【東京オンライン】</t>
    <rPh sb="1" eb="3">
      <t>カイジョウ</t>
    </rPh>
    <phoneticPr fontId="4"/>
  </si>
  <si>
    <t>参加日程をプルダウンより選択してください。(オンライン両会場参加できます)</t>
    <rPh sb="27" eb="28">
      <t>リョウ</t>
    </rPh>
    <rPh sb="28" eb="30">
      <t>カイジョウ</t>
    </rPh>
    <rPh sb="30" eb="32">
      <t>サンカ</t>
    </rPh>
    <phoneticPr fontId="4"/>
  </si>
  <si>
    <t>参加日程をプルダウンより選択してください。（両会場参加はできません）</t>
    <rPh sb="22" eb="25">
      <t>リョウカイジョウ</t>
    </rPh>
    <phoneticPr fontId="4"/>
  </si>
  <si>
    <t>記入者氏名</t>
    <rPh sb="0" eb="3">
      <t>キニュウシャ</t>
    </rPh>
    <rPh sb="3" eb="5">
      <t>シメイ</t>
    </rPh>
    <phoneticPr fontId="4"/>
  </si>
  <si>
    <t>　　直営</t>
    <rPh sb="2" eb="4">
      <t>チョクエイ</t>
    </rPh>
    <phoneticPr fontId="4"/>
  </si>
  <si>
    <t>　　委託</t>
    <rPh sb="2" eb="4">
      <t>イタク</t>
    </rPh>
    <phoneticPr fontId="4"/>
  </si>
  <si>
    <t>　　その他</t>
    <rPh sb="4" eb="5">
      <t>タ</t>
    </rPh>
    <phoneticPr fontId="4"/>
  </si>
  <si>
    <t>運営方法</t>
    <rPh sb="0" eb="2">
      <t>ウンエイ</t>
    </rPh>
    <rPh sb="2" eb="4">
      <t>ホウホウ</t>
    </rPh>
    <phoneticPr fontId="4"/>
  </si>
  <si>
    <t>病児・病後児</t>
    <rPh sb="0" eb="2">
      <t>ビョウジ</t>
    </rPh>
    <rPh sb="3" eb="5">
      <t>ビョウゴ</t>
    </rPh>
    <rPh sb="5" eb="6">
      <t>ジ</t>
    </rPh>
    <phoneticPr fontId="4"/>
  </si>
  <si>
    <t>乳幼児</t>
    <rPh sb="0" eb="3">
      <t>ニュウヨウジ</t>
    </rPh>
    <phoneticPr fontId="4"/>
  </si>
  <si>
    <t>自動車送迎</t>
    <rPh sb="0" eb="3">
      <t>ジドウシャ</t>
    </rPh>
    <rPh sb="3" eb="5">
      <t>ソウゲイ</t>
    </rPh>
    <phoneticPr fontId="4"/>
  </si>
  <si>
    <t>参加日程</t>
    <rPh sb="0" eb="2">
      <t>サンカ</t>
    </rPh>
    <rPh sb="2" eb="4">
      <t>ニッテイ</t>
    </rPh>
    <phoneticPr fontId="4"/>
  </si>
  <si>
    <t>担当</t>
    <rPh sb="0" eb="2">
      <t>タントウ</t>
    </rPh>
    <phoneticPr fontId="4"/>
  </si>
  <si>
    <t xml:space="preserve">    その他のファミリー・サポート・センター及び自治体（請求書を送付致します）</t>
    <phoneticPr fontId="4"/>
  </si>
  <si>
    <t xml:space="preserve">    ファミリーサポートネットワーク事業　参加センター及び自治体（参加無料）</t>
    <rPh sb="34" eb="36">
      <t>サンカ</t>
    </rPh>
    <phoneticPr fontId="4"/>
  </si>
  <si>
    <t>NW会員</t>
    <rPh sb="2" eb="4">
      <t>カイイン</t>
    </rPh>
    <phoneticPr fontId="4"/>
  </si>
  <si>
    <t>　アドバイザー　　自治体職員　　その他</t>
    <rPh sb="9" eb="12">
      <t>ジチタイ</t>
    </rPh>
    <rPh sb="12" eb="14">
      <t>ショクイン</t>
    </rPh>
    <phoneticPr fontId="4"/>
  </si>
  <si>
    <t>参加日程(どちらか1つお選びください)⇒</t>
    <phoneticPr fontId="4"/>
  </si>
  <si>
    <t>参加</t>
    <rPh sb="0" eb="2">
      <t>サンカ</t>
    </rPh>
    <phoneticPr fontId="4"/>
  </si>
  <si>
    <t>№</t>
    <phoneticPr fontId="4"/>
  </si>
  <si>
    <t>FSNR5確認用</t>
    <phoneticPr fontId="4"/>
  </si>
  <si>
    <t>番号</t>
    <rPh sb="0" eb="2">
      <t>バンゴウ</t>
    </rPh>
    <phoneticPr fontId="4"/>
  </si>
  <si>
    <t>申込方法</t>
    <rPh sb="0" eb="2">
      <t>モウシコミ</t>
    </rPh>
    <rPh sb="2" eb="4">
      <t>ホウホウ</t>
    </rPh>
    <phoneticPr fontId="4"/>
  </si>
  <si>
    <t>メールアドレス</t>
    <phoneticPr fontId="4"/>
  </si>
  <si>
    <t>合計参加人数</t>
    <rPh sb="0" eb="2">
      <t>ゴウケイ</t>
    </rPh>
    <rPh sb="2" eb="4">
      <t>サンカ</t>
    </rPh>
    <rPh sb="4" eb="6">
      <t>ニンズウ</t>
    </rPh>
    <phoneticPr fontId="4"/>
  </si>
  <si>
    <t>参加者名</t>
    <rPh sb="0" eb="3">
      <t>サンカシャ</t>
    </rPh>
    <rPh sb="3" eb="4">
      <t>メイ</t>
    </rPh>
    <phoneticPr fontId="8"/>
  </si>
  <si>
    <t>Ｑ１</t>
    <phoneticPr fontId="8"/>
  </si>
  <si>
    <t>Ｑ２</t>
    <phoneticPr fontId="8"/>
  </si>
  <si>
    <t>Ｑ３</t>
    <phoneticPr fontId="8"/>
  </si>
  <si>
    <t>　　病児緊急対策強化事業として実施</t>
    <phoneticPr fontId="4"/>
  </si>
  <si>
    <t>　　基本事業の中で実施</t>
    <phoneticPr fontId="4"/>
  </si>
  <si>
    <t>　　実施していない（基本事業のみ）</t>
    <phoneticPr fontId="4"/>
  </si>
  <si>
    <t>行っている　　　　行っていない</t>
    <phoneticPr fontId="4"/>
  </si>
  <si>
    <r>
      <t xml:space="preserve">※ </t>
    </r>
    <r>
      <rPr>
        <u/>
        <sz val="9"/>
        <rFont val="ＭＳ ゴシック"/>
        <family val="3"/>
        <charset val="128"/>
      </rPr>
      <t>申込後、</t>
    </r>
    <r>
      <rPr>
        <b/>
        <u/>
        <sz val="9"/>
        <rFont val="ＭＳ ゴシック"/>
        <family val="3"/>
        <charset val="128"/>
      </rPr>
      <t>参加者や参加人数に変更がある場合は</t>
    </r>
    <r>
      <rPr>
        <u/>
        <sz val="9"/>
        <rFont val="ＭＳ ゴシック"/>
        <family val="3"/>
        <charset val="128"/>
      </rPr>
      <t>、お電話にてご連絡をお願いします。</t>
    </r>
  </si>
  <si>
    <t>センター名
※該当する方に印をつけて
ください（以下同）</t>
    <rPh sb="4" eb="5">
      <t>メイ</t>
    </rPh>
    <phoneticPr fontId="4"/>
  </si>
  <si>
    <t>センター基本情報
※全項目必須</t>
    <rPh sb="11" eb="14">
      <t>ゼンコウモク</t>
    </rPh>
    <rPh sb="14" eb="16">
      <t>ヒッス</t>
    </rPh>
    <phoneticPr fontId="4"/>
  </si>
  <si>
    <t>※オンライン参加をご希望の方は、別紙【オンライン参加専用】申込書のご記入をお願いいたします。</t>
    <rPh sb="10" eb="12">
      <t>キボウ</t>
    </rPh>
    <rPh sb="13" eb="14">
      <t>カタ</t>
    </rPh>
    <rPh sb="16" eb="18">
      <t>ベッシ</t>
    </rPh>
    <rPh sb="24" eb="26">
      <t>サンカ</t>
    </rPh>
    <rPh sb="26" eb="28">
      <t>センヨウ</t>
    </rPh>
    <rPh sb="29" eb="32">
      <t>モウシコミショ</t>
    </rPh>
    <rPh sb="34" eb="36">
      <t>キニュウ</t>
    </rPh>
    <rPh sb="38" eb="39">
      <t>ネガ</t>
    </rPh>
    <phoneticPr fontId="4"/>
  </si>
  <si>
    <t>合計参加人数</t>
    <rPh sb="0" eb="2">
      <t>ゴウケイ</t>
    </rPh>
    <rPh sb="2" eb="4">
      <t>サンカ</t>
    </rPh>
    <rPh sb="4" eb="5">
      <t>ニン</t>
    </rPh>
    <rPh sb="5" eb="6">
      <t>スウ</t>
    </rPh>
    <phoneticPr fontId="4"/>
  </si>
  <si>
    <t>非会員</t>
    <rPh sb="0" eb="1">
      <t>ヒ</t>
    </rPh>
    <rPh sb="1" eb="3">
      <t>カイイン</t>
    </rPh>
    <phoneticPr fontId="4"/>
  </si>
  <si>
    <t>その他</t>
    <rPh sb="2" eb="3">
      <t>タ</t>
    </rPh>
    <phoneticPr fontId="4"/>
  </si>
  <si>
    <t>基本事業で実施</t>
    <rPh sb="0" eb="2">
      <t>キホン</t>
    </rPh>
    <rPh sb="2" eb="4">
      <t>ジギョウ</t>
    </rPh>
    <rPh sb="5" eb="7">
      <t>ジッシ</t>
    </rPh>
    <phoneticPr fontId="4"/>
  </si>
  <si>
    <t>病児緊急対応強化事業で実施</t>
    <rPh sb="0" eb="2">
      <t>ビョウジ</t>
    </rPh>
    <rPh sb="2" eb="4">
      <t>キンキュウ</t>
    </rPh>
    <rPh sb="4" eb="6">
      <t>タイオウ</t>
    </rPh>
    <rPh sb="6" eb="8">
      <t>キョウカ</t>
    </rPh>
    <rPh sb="8" eb="10">
      <t>ジギョウ</t>
    </rPh>
    <rPh sb="11" eb="13">
      <t>ジッシ</t>
    </rPh>
    <phoneticPr fontId="4"/>
  </si>
  <si>
    <t>実施していない</t>
    <rPh sb="0" eb="2">
      <t>ジッシ</t>
    </rPh>
    <phoneticPr fontId="4"/>
  </si>
  <si>
    <t>行なっている</t>
    <rPh sb="0" eb="1">
      <t>オコ</t>
    </rPh>
    <phoneticPr fontId="4"/>
  </si>
  <si>
    <t>行なっていない</t>
    <rPh sb="0" eb="1">
      <t>オコ</t>
    </rPh>
    <phoneticPr fontId="4"/>
  </si>
  <si>
    <t>大阪会場</t>
    <rPh sb="0" eb="2">
      <t>オオサカ</t>
    </rPh>
    <rPh sb="2" eb="4">
      <t>カイジョウ</t>
    </rPh>
    <phoneticPr fontId="4"/>
  </si>
  <si>
    <t>東京会場</t>
    <rPh sb="0" eb="2">
      <t>トウキョウ</t>
    </rPh>
    <rPh sb="2" eb="4">
      <t>カイジョウ</t>
    </rPh>
    <phoneticPr fontId="4"/>
  </si>
  <si>
    <t>自治体職員</t>
    <rPh sb="0" eb="5">
      <t>ジチタイショクイン</t>
    </rPh>
    <phoneticPr fontId="4"/>
  </si>
  <si>
    <t>回答</t>
    <rPh sb="0" eb="2">
      <t>カイトウ</t>
    </rPh>
    <phoneticPr fontId="4"/>
  </si>
  <si>
    <t>その他詳細</t>
    <rPh sb="2" eb="3">
      <t>タ</t>
    </rPh>
    <rPh sb="3" eb="5">
      <t>ショウサイ</t>
    </rPh>
    <phoneticPr fontId="4"/>
  </si>
  <si>
    <t>通信欄</t>
    <rPh sb="0" eb="3">
      <t>ツウシンラン</t>
    </rPh>
    <phoneticPr fontId="4"/>
  </si>
  <si>
    <t>Ｑ４</t>
    <phoneticPr fontId="8"/>
  </si>
  <si>
    <t>Ｑ７</t>
    <phoneticPr fontId="8"/>
  </si>
  <si>
    <t>Ｑ８</t>
  </si>
  <si>
    <t>以下
センター情報</t>
    <rPh sb="0" eb="2">
      <t>イカ</t>
    </rPh>
    <rPh sb="7" eb="9">
      <t>ジョウホウ</t>
    </rPh>
    <phoneticPr fontId="8"/>
  </si>
  <si>
    <t>その他詳細：</t>
    <rPh sb="2" eb="3">
      <t>タ</t>
    </rPh>
    <rPh sb="3" eb="5">
      <t>ショウサイ</t>
    </rPh>
    <phoneticPr fontId="4"/>
  </si>
  <si>
    <t>オンライン参加専用の申込書です。ご希望の参加方法をもう一度ご確認ください。</t>
    <rPh sb="5" eb="7">
      <t>サンカ</t>
    </rPh>
    <rPh sb="7" eb="9">
      <t>センヨウ</t>
    </rPh>
    <rPh sb="10" eb="13">
      <t>モウシコミショ</t>
    </rPh>
    <rPh sb="17" eb="19">
      <t>キボウ</t>
    </rPh>
    <rPh sb="20" eb="22">
      <t>サンカ</t>
    </rPh>
    <rPh sb="22" eb="24">
      <t>ホウホウ</t>
    </rPh>
    <rPh sb="27" eb="29">
      <t>イチド</t>
    </rPh>
    <rPh sb="30" eb="32">
      <t>カクニン</t>
    </rPh>
    <phoneticPr fontId="4"/>
  </si>
  <si>
    <t>※会場参加をご希望の方は、別紙【会場参加専用】申込書のご記入をお願いいたします。</t>
    <rPh sb="1" eb="3">
      <t>カイジョウ</t>
    </rPh>
    <rPh sb="7" eb="9">
      <t>キボウ</t>
    </rPh>
    <rPh sb="10" eb="11">
      <t>カタ</t>
    </rPh>
    <rPh sb="13" eb="15">
      <t>ベッシ</t>
    </rPh>
    <rPh sb="16" eb="18">
      <t>カイジョウ</t>
    </rPh>
    <rPh sb="18" eb="20">
      <t>サンカ</t>
    </rPh>
    <rPh sb="20" eb="22">
      <t>センヨウ</t>
    </rPh>
    <rPh sb="23" eb="26">
      <t>モウシコミショ</t>
    </rPh>
    <rPh sb="28" eb="30">
      <t>キニュウ</t>
    </rPh>
    <rPh sb="32" eb="33">
      <t>ネガ</t>
    </rPh>
    <phoneticPr fontId="4"/>
  </si>
  <si>
    <t>会場参加専用の申込書です。ご希望の参加方法をもう一度ご確認ください。</t>
    <rPh sb="0" eb="2">
      <t>カイジョウ</t>
    </rPh>
    <rPh sb="2" eb="4">
      <t>サンカ</t>
    </rPh>
    <rPh sb="4" eb="6">
      <t>センヨウ</t>
    </rPh>
    <rPh sb="7" eb="10">
      <t>モウシコミショ</t>
    </rPh>
    <rPh sb="14" eb="16">
      <t>キボウ</t>
    </rPh>
    <rPh sb="17" eb="19">
      <t>サンカ</t>
    </rPh>
    <rPh sb="19" eb="21">
      <t>ホウホウ</t>
    </rPh>
    <rPh sb="24" eb="26">
      <t>イチド</t>
    </rPh>
    <rPh sb="27" eb="29">
      <t>カクニン</t>
    </rPh>
    <phoneticPr fontId="4"/>
  </si>
  <si>
    <t>その他詳細:</t>
    <rPh sb="2" eb="3">
      <t>タ</t>
    </rPh>
    <rPh sb="3" eb="5">
      <t>ショウサイ</t>
    </rPh>
    <phoneticPr fontId="4"/>
  </si>
  <si>
    <t>その他:</t>
    <rPh sb="2" eb="3">
      <t>タ</t>
    </rPh>
    <phoneticPr fontId="4"/>
  </si>
  <si>
    <t>※同日別の方が会場にて参加される場合は、別途【会場参加専用】申込書にてお申込みが必要です。</t>
    <phoneticPr fontId="4"/>
  </si>
  <si>
    <t>参加者氏名</t>
    <phoneticPr fontId="4"/>
  </si>
  <si>
    <t>事業担当及び経験年数</t>
    <rPh sb="0" eb="2">
      <t>ジギョウ</t>
    </rPh>
    <phoneticPr fontId="4"/>
  </si>
  <si>
    <t>事業担当及び経験年数</t>
    <phoneticPr fontId="4"/>
  </si>
  <si>
    <r>
      <rPr>
        <b/>
        <sz val="12"/>
        <rFont val="ＭＳ ゴシック"/>
        <family val="3"/>
        <charset val="128"/>
      </rPr>
      <t>参加者</t>
    </r>
    <r>
      <rPr>
        <sz val="9"/>
        <rFont val="ＭＳ ゴシック"/>
        <family val="3"/>
        <charset val="128"/>
      </rPr>
      <t xml:space="preserve">
※会場1センター2名迄
(定員100名程度)
※全プログラム通してのご参加となります。途中退出が必要となる方は通信欄にご記入ください。　</t>
    </r>
    <rPh sb="18" eb="20">
      <t>テイイン</t>
    </rPh>
    <rPh sb="23" eb="24">
      <t>メイ</t>
    </rPh>
    <rPh sb="24" eb="26">
      <t>テイド</t>
    </rPh>
    <rPh sb="30" eb="31">
      <t>ゼン</t>
    </rPh>
    <phoneticPr fontId="4"/>
  </si>
  <si>
    <r>
      <rPr>
        <b/>
        <sz val="11"/>
        <rFont val="ＭＳ ゴシック"/>
        <family val="3"/>
        <charset val="128"/>
      </rPr>
      <t>参加者</t>
    </r>
    <r>
      <rPr>
        <b/>
        <sz val="14"/>
        <rFont val="ＭＳ ゴシック"/>
        <family val="3"/>
        <charset val="128"/>
      </rPr>
      <t xml:space="preserve">
</t>
    </r>
    <r>
      <rPr>
        <sz val="9"/>
        <rFont val="ＭＳ ゴシック"/>
        <family val="3"/>
        <charset val="128"/>
      </rPr>
      <t xml:space="preserve">
※参加人数が2名以上の場合は、本紙をコピーしてお送りください。
※全プログラム通してのご参加となります。途中退出が必要となる方は通信欄にご記入ください。　</t>
    </r>
    <rPh sb="0" eb="3">
      <t>サンカシャ</t>
    </rPh>
    <rPh sb="6" eb="8">
      <t>サンカ</t>
    </rPh>
    <rPh sb="8" eb="10">
      <t>ニンズウ</t>
    </rPh>
    <rPh sb="12" eb="15">
      <t>メイイジョウ</t>
    </rPh>
    <rPh sb="16" eb="18">
      <t>バアイ</t>
    </rPh>
    <rPh sb="20" eb="22">
      <t>ホンシ</t>
    </rPh>
    <rPh sb="29" eb="30">
      <t>オク</t>
    </rPh>
    <rPh sb="39" eb="40">
      <t>ゼン</t>
    </rPh>
    <phoneticPr fontId="4"/>
  </si>
  <si>
    <t>参加人数を教えてください
*
親子家族で参加など、同じPC、スマートフォンから同時に視聴する人数を教えてください</t>
    <phoneticPr fontId="4"/>
  </si>
  <si>
    <t>入れるかどうか…？？？</t>
    <rPh sb="0" eb="1">
      <t>イ</t>
    </rPh>
    <phoneticPr fontId="4"/>
  </si>
  <si>
    <t>※Excel版参加申込書、専用申込フォームからもお申込みいただけます。</t>
    <rPh sb="6" eb="7">
      <t>バン</t>
    </rPh>
    <rPh sb="7" eb="9">
      <t>サンカ</t>
    </rPh>
    <rPh sb="9" eb="12">
      <t>モウシコミショ</t>
    </rPh>
    <rPh sb="13" eb="15">
      <t>センヨウ</t>
    </rPh>
    <rPh sb="15" eb="17">
      <t>モウシコミ</t>
    </rPh>
    <rPh sb="25" eb="27">
      <t>モウシコ</t>
    </rPh>
    <phoneticPr fontId="4"/>
  </si>
  <si>
    <t>センター名</t>
    <phoneticPr fontId="4"/>
  </si>
  <si>
    <t>連絡用
Eメールアドレス</t>
    <rPh sb="0" eb="2">
      <t>レンラク</t>
    </rPh>
    <rPh sb="2" eb="3">
      <t>ヨウ</t>
    </rPh>
    <phoneticPr fontId="4"/>
  </si>
  <si>
    <t>乳幼児
の預かり</t>
    <rPh sb="5" eb="6">
      <t>アズ</t>
    </rPh>
    <phoneticPr fontId="4"/>
  </si>
  <si>
    <t>令和6年度 ファミリー・サポート・センター
全国講習会・交流会 参加申込書【会場参加専用】</t>
    <rPh sb="38" eb="40">
      <t>カイジョウ</t>
    </rPh>
    <rPh sb="40" eb="42">
      <t>サンカ</t>
    </rPh>
    <rPh sb="42" eb="44">
      <t>センヨウ</t>
    </rPh>
    <phoneticPr fontId="4"/>
  </si>
  <si>
    <r>
      <t>申込期間：8月1日（木）～8月30日（金）</t>
    </r>
    <r>
      <rPr>
        <sz val="12"/>
        <rFont val="ＭＳ ゴシック"/>
        <family val="3"/>
        <charset val="128"/>
      </rPr>
      <t xml:space="preserve"> 　</t>
    </r>
    <rPh sb="2" eb="4">
      <t>キカン</t>
    </rPh>
    <rPh sb="10" eb="11">
      <t>モク</t>
    </rPh>
    <rPh sb="14" eb="15">
      <t>ガツ</t>
    </rPh>
    <rPh sb="17" eb="18">
      <t>ニチ</t>
    </rPh>
    <rPh sb="19" eb="20">
      <t>キン</t>
    </rPh>
    <phoneticPr fontId="4"/>
  </si>
  <si>
    <t>※メールでお申込みいただく際には、件名を「R6全国講習会申し込み（○○市）」としてください。</t>
    <rPh sb="35" eb="36">
      <t>シ</t>
    </rPh>
    <phoneticPr fontId="4"/>
  </si>
  <si>
    <t>　　10月11日　大阪会場</t>
    <rPh sb="4" eb="5">
      <t>ガツ</t>
    </rPh>
    <rPh sb="7" eb="8">
      <t>ニチ</t>
    </rPh>
    <rPh sb="9" eb="11">
      <t>オオサカ</t>
    </rPh>
    <rPh sb="11" eb="13">
      <t>カイジョウ</t>
    </rPh>
    <phoneticPr fontId="4"/>
  </si>
  <si>
    <t>　　　10月25日　東京会場</t>
    <rPh sb="5" eb="6">
      <t>ガツ</t>
    </rPh>
    <rPh sb="8" eb="9">
      <t>ニチ</t>
    </rPh>
    <rPh sb="10" eb="12">
      <t>トウキョウ</t>
    </rPh>
    <rPh sb="12" eb="14">
      <t>カイジョウ</t>
    </rPh>
    <phoneticPr fontId="4"/>
  </si>
  <si>
    <t>令和6年度 ファミリー・サポート・センター
全国講習会・交流会 参加申込書【オンライン参加専用】</t>
    <rPh sb="43" eb="45">
      <t>サンカ</t>
    </rPh>
    <rPh sb="45" eb="47">
      <t>センヨウ</t>
    </rPh>
    <phoneticPr fontId="4"/>
  </si>
  <si>
    <t>Q1．ファミリー・サポート・センター事業の活動内容・依頼内容についてお聞きします。最もあてはまると思われるものに印をしてください。</t>
    <rPh sb="18" eb="20">
      <t>ジギョウ</t>
    </rPh>
    <rPh sb="21" eb="23">
      <t>カツドウ</t>
    </rPh>
    <rPh sb="23" eb="25">
      <t>ナイヨウ</t>
    </rPh>
    <rPh sb="26" eb="28">
      <t>イライ</t>
    </rPh>
    <rPh sb="28" eb="30">
      <t>ナイヨウ</t>
    </rPh>
    <rPh sb="35" eb="36">
      <t>キ</t>
    </rPh>
    <rPh sb="41" eb="42">
      <t>モット</t>
    </rPh>
    <rPh sb="49" eb="50">
      <t>オモ</t>
    </rPh>
    <rPh sb="56" eb="57">
      <t>シルシ</t>
    </rPh>
    <phoneticPr fontId="4"/>
  </si>
  <si>
    <t>Q2．Q1で「増加している」「若干増加している」と答えられた方は、どのような依頼が増加しているか等、依頼の傾向や特徴等があれば具体的にお聞かせください。</t>
    <rPh sb="7" eb="9">
      <t>ゾウカ</t>
    </rPh>
    <rPh sb="15" eb="17">
      <t>ジャッカン</t>
    </rPh>
    <rPh sb="17" eb="19">
      <t>ゾウカ</t>
    </rPh>
    <rPh sb="25" eb="26">
      <t>コタ</t>
    </rPh>
    <rPh sb="30" eb="31">
      <t>カタ</t>
    </rPh>
    <rPh sb="38" eb="40">
      <t>イライ</t>
    </rPh>
    <rPh sb="41" eb="43">
      <t>ゾウカ</t>
    </rPh>
    <rPh sb="48" eb="49">
      <t>トウ</t>
    </rPh>
    <rPh sb="50" eb="52">
      <t>イライ</t>
    </rPh>
    <rPh sb="53" eb="55">
      <t>ケイコウ</t>
    </rPh>
    <rPh sb="56" eb="58">
      <t>トクチョウ</t>
    </rPh>
    <rPh sb="58" eb="59">
      <t>トウ</t>
    </rPh>
    <rPh sb="63" eb="65">
      <t>グタイ</t>
    </rPh>
    <rPh sb="65" eb="66">
      <t>テキ</t>
    </rPh>
    <rPh sb="68" eb="69">
      <t>キ</t>
    </rPh>
    <phoneticPr fontId="4"/>
  </si>
  <si>
    <t>よくある
（週に1回以上）</t>
    <rPh sb="6" eb="7">
      <t>シュウ</t>
    </rPh>
    <rPh sb="9" eb="10">
      <t>カイ</t>
    </rPh>
    <rPh sb="10" eb="12">
      <t>イジョウ</t>
    </rPh>
    <phoneticPr fontId="4"/>
  </si>
  <si>
    <t>時々ある
（月に数回程度）</t>
    <rPh sb="0" eb="2">
      <t>トキドキ</t>
    </rPh>
    <rPh sb="6" eb="7">
      <t>ツキ</t>
    </rPh>
    <rPh sb="8" eb="10">
      <t>スウカイ</t>
    </rPh>
    <rPh sb="10" eb="12">
      <t>テイド</t>
    </rPh>
    <phoneticPr fontId="4"/>
  </si>
  <si>
    <t>たまにある
（半年に数件程度）</t>
    <rPh sb="7" eb="9">
      <t>ハントシ</t>
    </rPh>
    <rPh sb="10" eb="12">
      <t>スウケン</t>
    </rPh>
    <rPh sb="12" eb="14">
      <t>テイド</t>
    </rPh>
    <phoneticPr fontId="4"/>
  </si>
  <si>
    <t>ほとんどない
（年に１～数回程度）</t>
    <rPh sb="8" eb="9">
      <t>ネン</t>
    </rPh>
    <rPh sb="12" eb="14">
      <t>スウカイ</t>
    </rPh>
    <rPh sb="14" eb="16">
      <t>テイド</t>
    </rPh>
    <phoneticPr fontId="4"/>
  </si>
  <si>
    <t>困難な依頼が
増加している</t>
    <rPh sb="0" eb="2">
      <t>コンナン</t>
    </rPh>
    <rPh sb="3" eb="5">
      <t>イライ</t>
    </rPh>
    <rPh sb="7" eb="9">
      <t>ゾウカ</t>
    </rPh>
    <phoneticPr fontId="4"/>
  </si>
  <si>
    <t>困難な依頼が
若干増加している</t>
    <rPh sb="0" eb="2">
      <t>コンナン</t>
    </rPh>
    <rPh sb="3" eb="5">
      <t>イライ</t>
    </rPh>
    <rPh sb="7" eb="9">
      <t>ジャッカン</t>
    </rPh>
    <rPh sb="9" eb="11">
      <t>ゾウカ</t>
    </rPh>
    <phoneticPr fontId="4"/>
  </si>
  <si>
    <t>Q3．Q1.Q2の活動の頻度についてお聞きします。最もあてはまると思われるものに印をしてください。</t>
    <rPh sb="9" eb="11">
      <t>カツドウ</t>
    </rPh>
    <rPh sb="12" eb="14">
      <t>ヒンド</t>
    </rPh>
    <rPh sb="19" eb="20">
      <t>キ</t>
    </rPh>
    <rPh sb="25" eb="26">
      <t>モット</t>
    </rPh>
    <rPh sb="33" eb="34">
      <t>オモ</t>
    </rPh>
    <rPh sb="40" eb="41">
      <t>シルシ</t>
    </rPh>
    <phoneticPr fontId="4"/>
  </si>
  <si>
    <t>※困難の定義はセンター様のご判断にお任せいたします。</t>
    <rPh sb="1" eb="3">
      <t>コンナン</t>
    </rPh>
    <rPh sb="4" eb="6">
      <t>テイギ</t>
    </rPh>
    <rPh sb="11" eb="12">
      <t>サマ</t>
    </rPh>
    <rPh sb="14" eb="16">
      <t>ハンダン</t>
    </rPh>
    <rPh sb="18" eb="19">
      <t>マカ</t>
    </rPh>
    <phoneticPr fontId="4"/>
  </si>
  <si>
    <t>困難な依頼は
減少している</t>
    <rPh sb="0" eb="2">
      <t>コンナン</t>
    </rPh>
    <rPh sb="3" eb="5">
      <t>イライ</t>
    </rPh>
    <rPh sb="7" eb="9">
      <t>ゲンショウ</t>
    </rPh>
    <phoneticPr fontId="4"/>
  </si>
  <si>
    <t>利用が多い、ニーズが多いものを記入していただく？？？</t>
    <rPh sb="0" eb="2">
      <t>リヨウ</t>
    </rPh>
    <rPh sb="3" eb="4">
      <t>オオ</t>
    </rPh>
    <rPh sb="10" eb="11">
      <t>オオ</t>
    </rPh>
    <rPh sb="15" eb="17">
      <t>キニュウ</t>
    </rPh>
    <phoneticPr fontId="4"/>
  </si>
  <si>
    <t>十分だと思う、どのようなものがあればよいか、ご意見を聞く、</t>
    <rPh sb="0" eb="2">
      <t>ジュウブン</t>
    </rPh>
    <rPh sb="4" eb="5">
      <t>オモ</t>
    </rPh>
    <rPh sb="23" eb="25">
      <t>イケン</t>
    </rPh>
    <rPh sb="26" eb="27">
      <t>キ</t>
    </rPh>
    <phoneticPr fontId="4"/>
  </si>
  <si>
    <t>実効性、役に立っているか。</t>
    <rPh sb="0" eb="3">
      <t>ジッコウセイ</t>
    </rPh>
    <rPh sb="4" eb="5">
      <t>ヤク</t>
    </rPh>
    <rPh sb="6" eb="7">
      <t>タ</t>
    </rPh>
    <phoneticPr fontId="4"/>
  </si>
  <si>
    <t>対象者、偏りの有無、ネックになっている部分があるのかどうか</t>
    <rPh sb="0" eb="2">
      <t>タイショウ</t>
    </rPh>
    <rPh sb="2" eb="3">
      <t>シャ</t>
    </rPh>
    <rPh sb="4" eb="5">
      <t>カタヨ</t>
    </rPh>
    <rPh sb="7" eb="9">
      <t>ウム</t>
    </rPh>
    <rPh sb="19" eb="21">
      <t>ブブン</t>
    </rPh>
    <phoneticPr fontId="4"/>
  </si>
  <si>
    <t>Q4．実施要綱では、「ひとり親家庭等、配慮が必要な子育て家庭等に対する利用支援に努めること」とされており、そのような取組を行った場合に交付金の加算の対象となっています。加算申請をしていますか？もしくはしたことがありますか？</t>
    <rPh sb="3" eb="5">
      <t>ジッシ</t>
    </rPh>
    <rPh sb="5" eb="7">
      <t>ヨウコウ</t>
    </rPh>
    <rPh sb="14" eb="15">
      <t>オヤ</t>
    </rPh>
    <rPh sb="15" eb="17">
      <t>カテイ</t>
    </rPh>
    <rPh sb="17" eb="18">
      <t>トウ</t>
    </rPh>
    <rPh sb="19" eb="21">
      <t>ハイリョ</t>
    </rPh>
    <rPh sb="22" eb="24">
      <t>ヒツヨウ</t>
    </rPh>
    <rPh sb="25" eb="27">
      <t>コソダ</t>
    </rPh>
    <rPh sb="28" eb="30">
      <t>カテイ</t>
    </rPh>
    <rPh sb="30" eb="31">
      <t>トウ</t>
    </rPh>
    <rPh sb="32" eb="33">
      <t>タイ</t>
    </rPh>
    <rPh sb="35" eb="37">
      <t>リヨウ</t>
    </rPh>
    <rPh sb="37" eb="39">
      <t>シエン</t>
    </rPh>
    <rPh sb="40" eb="41">
      <t>ツト</t>
    </rPh>
    <rPh sb="58" eb="60">
      <t>トリクミ</t>
    </rPh>
    <rPh sb="61" eb="62">
      <t>オコナ</t>
    </rPh>
    <rPh sb="64" eb="66">
      <t>バアイ</t>
    </rPh>
    <rPh sb="67" eb="70">
      <t>コウフキン</t>
    </rPh>
    <rPh sb="71" eb="73">
      <t>カサン</t>
    </rPh>
    <rPh sb="74" eb="76">
      <t>タイショウ</t>
    </rPh>
    <phoneticPr fontId="4"/>
  </si>
  <si>
    <t>申請はしていない</t>
    <rPh sb="0" eb="2">
      <t>シンセイ</t>
    </rPh>
    <phoneticPr fontId="4"/>
  </si>
  <si>
    <t>加算申請をしている（したことがある）</t>
    <rPh sb="0" eb="2">
      <t>カサン</t>
    </rPh>
    <rPh sb="2" eb="4">
      <t>シンセイ</t>
    </rPh>
    <phoneticPr fontId="4"/>
  </si>
  <si>
    <t>Q7．Q4について、取組をしているセンターは効果や感想等をご記入ください。取組をしていないセンターは、その理由等をお聞かせください。</t>
    <rPh sb="10" eb="12">
      <t>トリクミ</t>
    </rPh>
    <rPh sb="22" eb="24">
      <t>コウカ</t>
    </rPh>
    <rPh sb="25" eb="27">
      <t>カンソウ</t>
    </rPh>
    <rPh sb="27" eb="28">
      <t>トウ</t>
    </rPh>
    <rPh sb="30" eb="32">
      <t>キニュウ</t>
    </rPh>
    <rPh sb="37" eb="39">
      <t>トリクミ</t>
    </rPh>
    <rPh sb="53" eb="55">
      <t>リユウ</t>
    </rPh>
    <rPh sb="55" eb="56">
      <t>トウ</t>
    </rPh>
    <rPh sb="58" eb="59">
      <t>キ</t>
    </rPh>
    <phoneticPr fontId="4"/>
  </si>
  <si>
    <t>Q6．Q4で「申請はしていない」と回答した方にお聞きします。申請をしていない理由や課題等についてお聞かせください。</t>
    <rPh sb="17" eb="19">
      <t>カイトウ</t>
    </rPh>
    <rPh sb="21" eb="22">
      <t>カタ</t>
    </rPh>
    <rPh sb="24" eb="25">
      <t>キ</t>
    </rPh>
    <rPh sb="30" eb="32">
      <t>シンセイ</t>
    </rPh>
    <rPh sb="38" eb="40">
      <t>リユウ</t>
    </rPh>
    <rPh sb="41" eb="43">
      <t>カダイ</t>
    </rPh>
    <rPh sb="43" eb="44">
      <t>トウ</t>
    </rPh>
    <rPh sb="49" eb="50">
      <t>キ</t>
    </rPh>
    <phoneticPr fontId="4"/>
  </si>
  <si>
    <t>Q5．Q4で「加算申請をしている（したことがある）」と回答した方にお聞きします。取組内容について実施しているものすべてにチェックをしてください。</t>
    <rPh sb="27" eb="29">
      <t>カイトウ</t>
    </rPh>
    <rPh sb="31" eb="32">
      <t>カタ</t>
    </rPh>
    <rPh sb="34" eb="35">
      <t>キ</t>
    </rPh>
    <rPh sb="40" eb="42">
      <t>トリクミ</t>
    </rPh>
    <rPh sb="42" eb="44">
      <t>ナイヨウ</t>
    </rPh>
    <rPh sb="48" eb="50">
      <t>ジッシ</t>
    </rPh>
    <phoneticPr fontId="4"/>
  </si>
  <si>
    <t>*R6.3月末現在</t>
    <phoneticPr fontId="4"/>
  </si>
  <si>
    <t>*R6.4月末現在</t>
    <phoneticPr fontId="4"/>
  </si>
  <si>
    <t>*R5年度計</t>
    <phoneticPr fontId="4"/>
  </si>
  <si>
    <t xml:space="preserve">あまり変化は感じない
</t>
    <rPh sb="3" eb="5">
      <t>ヘンカ</t>
    </rPh>
    <rPh sb="6" eb="7">
      <t>カン</t>
    </rPh>
    <phoneticPr fontId="4"/>
  </si>
  <si>
    <t xml:space="preserve">わからない
</t>
    <phoneticPr fontId="4"/>
  </si>
  <si>
    <t xml:space="preserve">まったくない
</t>
    <phoneticPr fontId="4"/>
  </si>
  <si>
    <t>令和6年度 ファミリー・サポート・センター全国講習会・交流会　参加者アンケート</t>
    <rPh sb="31" eb="34">
      <t>サンカシャ</t>
    </rPh>
    <phoneticPr fontId="4"/>
  </si>
  <si>
    <t>加算申請</t>
    <rPh sb="0" eb="4">
      <t>カサンシンセイ</t>
    </rPh>
    <phoneticPr fontId="4"/>
  </si>
  <si>
    <t>活動依頼内容</t>
    <rPh sb="0" eb="4">
      <t>カツドウイライ</t>
    </rPh>
    <rPh sb="4" eb="6">
      <t>ナイヨウ</t>
    </rPh>
    <phoneticPr fontId="4"/>
  </si>
  <si>
    <t>活動頻度</t>
    <rPh sb="0" eb="2">
      <t>カツドウ</t>
    </rPh>
    <rPh sb="2" eb="4">
      <t>ヒンド</t>
    </rPh>
    <phoneticPr fontId="4"/>
  </si>
  <si>
    <t>加算取組内容</t>
    <rPh sb="0" eb="2">
      <t>カサン</t>
    </rPh>
    <rPh sb="2" eb="4">
      <t>トリクミ</t>
    </rPh>
    <rPh sb="4" eb="6">
      <t>ナイヨウ</t>
    </rPh>
    <phoneticPr fontId="4"/>
  </si>
  <si>
    <t>　　　ア　優先して調整　　　　　　　イ　早朝、夜間等に対応　　　　　　　ウ　提供会員への助成　　　　　　　エ　訪問実施</t>
    <rPh sb="5" eb="7">
      <t>ユウセン</t>
    </rPh>
    <rPh sb="9" eb="11">
      <t>チョウセイ</t>
    </rPh>
    <phoneticPr fontId="4"/>
  </si>
  <si>
    <t>　　　その他</t>
    <phoneticPr fontId="4"/>
  </si>
  <si>
    <t>　　　取組を実施していない　→　</t>
    <rPh sb="3" eb="5">
      <t>トリクミ</t>
    </rPh>
    <rPh sb="6" eb="8">
      <t>ジッシ</t>
    </rPh>
    <phoneticPr fontId="4"/>
  </si>
  <si>
    <t>　　　取組は実施しているが、申請はしていない　→　</t>
    <rPh sb="3" eb="5">
      <t>トリクミ</t>
    </rPh>
    <rPh sb="6" eb="8">
      <t>ジッシ</t>
    </rPh>
    <rPh sb="14" eb="16">
      <t>シンセイ</t>
    </rPh>
    <phoneticPr fontId="4"/>
  </si>
  <si>
    <t>ア</t>
    <phoneticPr fontId="4"/>
  </si>
  <si>
    <t>イ</t>
    <phoneticPr fontId="4"/>
  </si>
  <si>
    <t>ウ</t>
    <phoneticPr fontId="4"/>
  </si>
  <si>
    <t>エ</t>
    <phoneticPr fontId="4"/>
  </si>
  <si>
    <t>優先</t>
    <rPh sb="0" eb="2">
      <t>ユウセン</t>
    </rPh>
    <phoneticPr fontId="4"/>
  </si>
  <si>
    <t>早朝夜間</t>
    <rPh sb="0" eb="2">
      <t>ソウチョウ</t>
    </rPh>
    <rPh sb="2" eb="4">
      <t>ヤカン</t>
    </rPh>
    <phoneticPr fontId="4"/>
  </si>
  <si>
    <t>助成</t>
    <rPh sb="0" eb="2">
      <t>ジョセイ</t>
    </rPh>
    <phoneticPr fontId="4"/>
  </si>
  <si>
    <t>訪問</t>
    <rPh sb="0" eb="2">
      <t>ホウモン</t>
    </rPh>
    <phoneticPr fontId="4"/>
  </si>
  <si>
    <t>優先して調整</t>
  </si>
  <si>
    <t>優先して調整</t>
    <rPh sb="0" eb="2">
      <t>ユウセン</t>
    </rPh>
    <rPh sb="4" eb="6">
      <t>チョウセイ</t>
    </rPh>
    <phoneticPr fontId="4"/>
  </si>
  <si>
    <t>早朝、夜間等に対応　</t>
  </si>
  <si>
    <t>提供会員への助成　</t>
  </si>
  <si>
    <t>訪問実施</t>
  </si>
  <si>
    <t>Q7．配慮が必要な子育て家庭への支援の必要性について、どのようにお考えですか？またどのような取組、対応が必要だとお考えですか？ご自由にご意見をお聞かせください。</t>
    <rPh sb="3" eb="5">
      <t>ハイリョ</t>
    </rPh>
    <rPh sb="6" eb="8">
      <t>ヒツヨウ</t>
    </rPh>
    <rPh sb="9" eb="11">
      <t>コソダ</t>
    </rPh>
    <rPh sb="12" eb="14">
      <t>カテイ</t>
    </rPh>
    <rPh sb="16" eb="18">
      <t>シエン</t>
    </rPh>
    <rPh sb="19" eb="21">
      <t>ヒツヨウ</t>
    </rPh>
    <rPh sb="21" eb="22">
      <t>セイ</t>
    </rPh>
    <rPh sb="33" eb="34">
      <t>カンガ</t>
    </rPh>
    <rPh sb="46" eb="48">
      <t>トリクミ</t>
    </rPh>
    <rPh sb="49" eb="51">
      <t>タイオウ</t>
    </rPh>
    <rPh sb="52" eb="54">
      <t>ヒツヨウ</t>
    </rPh>
    <rPh sb="57" eb="58">
      <t>カンガ</t>
    </rPh>
    <rPh sb="64" eb="66">
      <t>ジユウ</t>
    </rPh>
    <rPh sb="68" eb="70">
      <t>イケン</t>
    </rPh>
    <rPh sb="72" eb="73">
      <t>キ</t>
    </rPh>
    <phoneticPr fontId="4"/>
  </si>
  <si>
    <t>Q8．その他、受講について等不明な点ございましたらご記入ください。</t>
    <rPh sb="13" eb="14">
      <t>ナド</t>
    </rPh>
    <phoneticPr fontId="4"/>
  </si>
  <si>
    <t>FSNR6確認用</t>
    <phoneticPr fontId="4"/>
  </si>
  <si>
    <t>R6FSN会員/非会員</t>
    <rPh sb="5" eb="7">
      <t>カイイン</t>
    </rPh>
    <rPh sb="8" eb="11">
      <t>ヒカイイン</t>
    </rPh>
    <phoneticPr fontId="4"/>
  </si>
  <si>
    <t>取組無し</t>
    <rPh sb="0" eb="2">
      <t>トリクミ</t>
    </rPh>
    <rPh sb="2" eb="3">
      <t>ナシ</t>
    </rPh>
    <phoneticPr fontId="4"/>
  </si>
  <si>
    <t>Ｑ６</t>
  </si>
  <si>
    <t>Ｑ６</t>
    <phoneticPr fontId="4"/>
  </si>
  <si>
    <t>Q５</t>
  </si>
  <si>
    <t>Q５</t>
    <phoneticPr fontId="4"/>
  </si>
  <si>
    <t>取組を実施していない</t>
  </si>
  <si>
    <t>取組を実施していない</t>
    <phoneticPr fontId="8"/>
  </si>
  <si>
    <t>取組有・未申請</t>
    <rPh sb="0" eb="2">
      <t>トリクミ</t>
    </rPh>
    <rPh sb="2" eb="3">
      <t>アリ</t>
    </rPh>
    <rPh sb="4" eb="7">
      <t>ミシンセイ</t>
    </rPh>
    <phoneticPr fontId="4"/>
  </si>
  <si>
    <t>理由</t>
  </si>
  <si>
    <t>理由</t>
    <rPh sb="0" eb="2">
      <t>リユウ</t>
    </rPh>
    <phoneticPr fontId="4"/>
  </si>
  <si>
    <t>取組は実施しているが、申請はしていない</t>
  </si>
  <si>
    <t>取組は実施しているが、申請はしていない</t>
    <phoneticPr fontId="4"/>
  </si>
  <si>
    <t>Ｑ１</t>
  </si>
  <si>
    <t>Ｑ２</t>
  </si>
  <si>
    <t>Ｑ３</t>
  </si>
  <si>
    <t>Ｑ４</t>
  </si>
  <si>
    <t>Ｑ７</t>
  </si>
  <si>
    <t>　アドバイザー　自治体職員　　その他</t>
    <rPh sb="8" eb="11">
      <t>ジチタイ</t>
    </rPh>
    <rPh sb="11" eb="13">
      <t>ショクイン</t>
    </rPh>
    <phoneticPr fontId="4"/>
  </si>
  <si>
    <t>　年　ヵ月</t>
    <phoneticPr fontId="4"/>
  </si>
  <si>
    <t>　年　　ヵ月</t>
    <phoneticPr fontId="4"/>
  </si>
  <si>
    <t>　10月11日　大阪オンライン参加</t>
    <rPh sb="3" eb="4">
      <t>ガツ</t>
    </rPh>
    <rPh sb="6" eb="7">
      <t>ニチ</t>
    </rPh>
    <rPh sb="8" eb="10">
      <t>オオサカ</t>
    </rPh>
    <rPh sb="15" eb="17">
      <t>サンカ</t>
    </rPh>
    <phoneticPr fontId="4"/>
  </si>
  <si>
    <t>　10月25日　東京オンライン参加</t>
    <rPh sb="3" eb="4">
      <t>ガツ</t>
    </rPh>
    <rPh sb="6" eb="7">
      <t>ニチ</t>
    </rPh>
    <rPh sb="8" eb="10">
      <t>トウキョウ</t>
    </rPh>
    <rPh sb="15" eb="17">
      <t>サンカ</t>
    </rPh>
    <phoneticPr fontId="4"/>
  </si>
  <si>
    <t>アンケート
回答
センター名</t>
  </si>
  <si>
    <t>アンケート
回答
センター名</t>
    <rPh sb="6" eb="8">
      <t>カイトウ</t>
    </rPh>
    <rPh sb="13" eb="14">
      <t>メイ</t>
    </rPh>
    <phoneticPr fontId="4"/>
  </si>
  <si>
    <t>回答者</t>
  </si>
  <si>
    <t>回答者</t>
    <rPh sb="0" eb="3">
      <t>カイトウシャ</t>
    </rPh>
    <phoneticPr fontId="4"/>
  </si>
  <si>
    <t>その他詳細</t>
    <rPh sb="2" eb="3">
      <t>タ</t>
    </rPh>
    <rPh sb="3" eb="5">
      <t>ショウサイ</t>
    </rPh>
    <phoneticPr fontId="4"/>
  </si>
  <si>
    <t>その他</t>
    <phoneticPr fontId="4"/>
  </si>
  <si>
    <t>その他詳細</t>
    <rPh sb="2" eb="5">
      <t>タショウサイ</t>
    </rPh>
    <phoneticPr fontId="4"/>
  </si>
  <si>
    <t>欄外は事務局にて使用いたします。列行の削除等はご遠慮下さい。</t>
    <rPh sb="0" eb="2">
      <t>ランガイ</t>
    </rPh>
    <rPh sb="3" eb="6">
      <t>ジムキョク</t>
    </rPh>
    <rPh sb="8" eb="10">
      <t>シヨウ</t>
    </rPh>
    <rPh sb="16" eb="17">
      <t>レツ</t>
    </rPh>
    <rPh sb="17" eb="18">
      <t>ギョウ</t>
    </rPh>
    <rPh sb="19" eb="21">
      <t>サクジョ</t>
    </rPh>
    <rPh sb="21" eb="22">
      <t>トウ</t>
    </rPh>
    <rPh sb="24" eb="26">
      <t>エンリョ</t>
    </rPh>
    <rPh sb="26" eb="27">
      <t>クダ</t>
    </rPh>
    <phoneticPr fontId="4"/>
  </si>
  <si>
    <t>未実施・未申請理由</t>
    <rPh sb="0" eb="3">
      <t>ミジッシ</t>
    </rPh>
    <rPh sb="4" eb="7">
      <t>ミシンセイ</t>
    </rPh>
    <rPh sb="7" eb="9">
      <t>リユウ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</si>
</sst>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0;;@"/>
  </numFmts>
  <fonts count="68">
    <font>
      <sz val="11"/>
      <color theme="1"/>
      <name val="游ゴシック"/>
      <family val="2"/>
      <charset val="128"/>
      <scheme val="minor"/>
    </font>
    <font>
      <sz val="8"/>
      <color theme="1"/>
      <name val="ＭＳ ゴシック"/>
      <family val="3"/>
      <charset val="128"/>
    </font>
    <font>
      <sz val="10"/>
      <color theme="1"/>
      <name val="ＭＳ ゴシック"/>
      <family val="3"/>
      <charset val="128"/>
    </font>
    <font>
      <u/>
      <sz val="11"/>
      <color theme="10"/>
      <name val="游ゴシック"/>
      <family val="2"/>
      <charset val="128"/>
      <scheme val="minor"/>
    </font>
    <font>
      <sz val="6"/>
      <name val="游ゴシック"/>
      <family val="2"/>
      <charset val="128"/>
      <scheme val="minor"/>
    </font>
    <font>
      <sz val="11"/>
      <color theme="1"/>
      <name val="游ゴシック"/>
      <family val="2"/>
      <charset val="128"/>
      <scheme val="minor"/>
    </font>
    <font>
      <sz val="10"/>
      <name val="ＭＳ Ｐゴシック"/>
      <family val="2"/>
      <charset val="128"/>
    </font>
    <font>
      <sz val="10"/>
      <name val="ＭＳ 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theme="1"/>
      <name val="游ゴシック"/>
      <family val="3"/>
      <charset val="128"/>
      <scheme val="minor"/>
    </font>
    <font>
      <sz val="9"/>
      <name val="游ゴシック"/>
      <family val="3"/>
      <charset val="128"/>
      <scheme val="minor"/>
    </font>
    <font>
      <b/>
      <sz val="10"/>
      <name val="ＭＳ ゴシック"/>
      <family val="3"/>
      <charset val="128"/>
    </font>
    <font>
      <sz val="10"/>
      <color theme="1"/>
      <name val="ＭＳ Ｐゴシック"/>
      <family val="3"/>
      <charset val="128"/>
    </font>
    <font>
      <sz val="9"/>
      <name val="ＭＳ Ｐ明朝"/>
      <family val="1"/>
      <charset val="128"/>
    </font>
    <font>
      <sz val="9"/>
      <color indexed="8"/>
      <name val="ＭＳ Ｐ明朝"/>
      <family val="1"/>
      <charset val="128"/>
    </font>
    <font>
      <sz val="9"/>
      <color indexed="8"/>
      <name val="ＭＳ Ｐゴシック"/>
      <family val="3"/>
      <charset val="128"/>
    </font>
    <font>
      <sz val="10"/>
      <color rgb="FF000000"/>
      <name val="ＭＳ Ｐゴシック"/>
      <family val="3"/>
      <charset val="128"/>
    </font>
    <font>
      <sz val="11"/>
      <color rgb="FF006100"/>
      <name val="游ゴシック"/>
      <family val="2"/>
      <charset val="128"/>
      <scheme val="minor"/>
    </font>
    <font>
      <b/>
      <sz val="12"/>
      <name val="ＭＳ Ｐゴシック"/>
      <family val="3"/>
      <charset val="128"/>
    </font>
    <font>
      <b/>
      <sz val="12"/>
      <color rgb="FFFF0000"/>
      <name val="ＭＳ ゴシック"/>
      <family val="3"/>
      <charset val="128"/>
    </font>
    <font>
      <sz val="9"/>
      <color rgb="FF000000"/>
      <name val="Meiryo UI"/>
      <family val="3"/>
      <charset val="128"/>
    </font>
    <font>
      <sz val="11"/>
      <color theme="1"/>
      <name val="ＭＳ Ｐゴシック"/>
      <family val="3"/>
      <charset val="128"/>
    </font>
    <font>
      <b/>
      <sz val="9"/>
      <name val="ＭＳ ゴシック"/>
      <family val="3"/>
      <charset val="128"/>
    </font>
    <font>
      <sz val="11"/>
      <name val="ＭＳ ゴシック"/>
      <family val="3"/>
      <charset val="128"/>
    </font>
    <font>
      <b/>
      <sz val="14"/>
      <name val="ＭＳ ゴシック"/>
      <family val="3"/>
      <charset val="128"/>
    </font>
    <font>
      <b/>
      <sz val="12"/>
      <name val="ＭＳ ゴシック"/>
      <family val="3"/>
      <charset val="128"/>
    </font>
    <font>
      <sz val="24"/>
      <name val="ＭＳ ゴシック"/>
      <family val="3"/>
      <charset val="128"/>
    </font>
    <font>
      <b/>
      <sz val="24"/>
      <name val="ＭＳ ゴシック"/>
      <family val="3"/>
      <charset val="128"/>
    </font>
    <font>
      <u/>
      <sz val="11"/>
      <name val="ＭＳ ゴシック"/>
      <family val="3"/>
      <charset val="128"/>
    </font>
    <font>
      <b/>
      <sz val="18"/>
      <name val="ＭＳ ゴシック"/>
      <family val="3"/>
      <charset val="128"/>
    </font>
    <font>
      <sz val="12"/>
      <name val="ＭＳ ゴシック"/>
      <family val="3"/>
      <charset val="128"/>
    </font>
    <font>
      <b/>
      <sz val="11"/>
      <name val="ＭＳ ゴシック"/>
      <family val="3"/>
      <charset val="128"/>
    </font>
    <font>
      <sz val="10.5"/>
      <name val="ＭＳ ゴシック"/>
      <family val="3"/>
      <charset val="128"/>
    </font>
    <font>
      <sz val="9"/>
      <name val="ＭＳ ゴシック"/>
      <family val="3"/>
      <charset val="128"/>
    </font>
    <font>
      <b/>
      <sz val="16"/>
      <name val="ＭＳ ゴシック"/>
      <family val="3"/>
      <charset val="128"/>
    </font>
    <font>
      <b/>
      <u/>
      <sz val="14"/>
      <name val="ＭＳ ゴシック"/>
      <family val="3"/>
      <charset val="128"/>
    </font>
    <font>
      <u/>
      <sz val="9"/>
      <name val="ＭＳ ゴシック"/>
      <family val="3"/>
      <charset val="128"/>
    </font>
    <font>
      <b/>
      <u/>
      <sz val="9"/>
      <name val="ＭＳ ゴシック"/>
      <family val="3"/>
      <charset val="128"/>
    </font>
    <font>
      <b/>
      <sz val="10"/>
      <color theme="1"/>
      <name val="Meiryo UI"/>
      <family val="3"/>
      <charset val="128"/>
    </font>
    <font>
      <sz val="14"/>
      <name val="ＭＳ ゴシック"/>
      <family val="3"/>
      <charset val="128"/>
    </font>
    <font>
      <sz val="11"/>
      <name val="游ゴシック"/>
      <family val="2"/>
      <charset val="128"/>
      <scheme val="minor"/>
    </font>
    <font>
      <b/>
      <sz val="10.5"/>
      <name val="Meiryo UI"/>
      <family val="3"/>
      <charset val="128"/>
    </font>
    <font>
      <sz val="11"/>
      <name val="ＭＳ Ｐゴシック"/>
      <family val="3"/>
      <charset val="128"/>
    </font>
    <font>
      <sz val="10"/>
      <name val="Meiryo UI"/>
      <family val="3"/>
      <charset val="128"/>
    </font>
    <font>
      <b/>
      <sz val="14"/>
      <name val="HG丸ｺﾞｼｯｸM-PRO"/>
      <family val="3"/>
      <charset val="128"/>
    </font>
    <font>
      <sz val="9"/>
      <color indexed="81"/>
      <name val="MS P ゴシック"/>
      <family val="3"/>
      <charset val="128"/>
    </font>
    <font>
      <b/>
      <sz val="9"/>
      <color indexed="81"/>
      <name val="MS P ゴシック"/>
      <family val="3"/>
      <charset val="128"/>
    </font>
    <font>
      <sz val="10.5"/>
      <name val="HGｺﾞｼｯｸE"/>
      <family val="3"/>
      <charset val="128"/>
    </font>
    <font>
      <b/>
      <sz val="12"/>
      <name val="ＭＳ 明朝"/>
      <family val="1"/>
      <charset val="128"/>
    </font>
    <font>
      <b/>
      <sz val="11"/>
      <name val="ＭＳ Ｐ明朝"/>
      <family val="1"/>
      <charset val="128"/>
    </font>
    <font>
      <b/>
      <sz val="11"/>
      <name val="Meiryo UI"/>
      <family val="3"/>
      <charset val="128"/>
    </font>
    <font>
      <sz val="9"/>
      <name val="Meiryo UI"/>
      <family val="3"/>
      <charset val="128"/>
    </font>
    <font>
      <sz val="10.5"/>
      <name val="ＭＳ Ｐゴシック"/>
      <family val="3"/>
      <charset val="128"/>
    </font>
    <font>
      <sz val="11"/>
      <name val="Meiryo UI"/>
      <family val="3"/>
      <charset val="128"/>
    </font>
    <font>
      <b/>
      <sz val="10"/>
      <name val="Meiryo UI"/>
      <family val="3"/>
      <charset val="128"/>
    </font>
    <font>
      <sz val="10.5"/>
      <name val="Meiryo UI"/>
      <family val="3"/>
      <charset val="128"/>
    </font>
    <font>
      <b/>
      <sz val="10.5"/>
      <name val="HG丸ｺﾞｼｯｸM-PRO"/>
      <family val="3"/>
      <charset val="128"/>
    </font>
    <font>
      <sz val="10.5"/>
      <name val="HG丸ｺﾞｼｯｸM-PRO"/>
      <family val="3"/>
      <charset val="128"/>
    </font>
    <font>
      <b/>
      <sz val="11"/>
      <color rgb="FFFF0000"/>
      <name val="ＭＳ Ｐゴシック"/>
      <family val="3"/>
      <charset val="128"/>
    </font>
    <font>
      <b/>
      <sz val="11"/>
      <color rgb="FFFF0000"/>
      <name val="Meiryo UI"/>
      <family val="3"/>
      <charset val="128"/>
    </font>
    <font>
      <sz val="12"/>
      <color indexed="81"/>
      <name val="MS P ゴシック"/>
      <family val="3"/>
      <charset val="128"/>
    </font>
    <font>
      <sz val="18"/>
      <color indexed="81"/>
      <name val="MS P ゴシック"/>
      <family val="3"/>
      <charset val="128"/>
    </font>
    <font>
      <sz val="20"/>
      <color indexed="81"/>
      <name val="MS P ゴシック"/>
      <family val="3"/>
      <charset val="128"/>
    </font>
    <font>
      <sz val="22"/>
      <color indexed="81"/>
      <name val="MS P ゴシック"/>
      <family val="3"/>
      <charset val="128"/>
    </font>
    <font>
      <b/>
      <sz val="18"/>
      <color rgb="FFFF0000"/>
      <name val="ＭＳ ゴシック"/>
      <family val="3"/>
      <charset val="128"/>
    </font>
    <font>
      <sz val="9"/>
      <name val="Meiryo UI"/>
      <family val="3"/>
      <charset val="128"/>
    </font>
  </fonts>
  <fills count="21">
    <fill>
      <patternFill patternType="none"/>
    </fill>
    <fill>
      <patternFill patternType="gray125"/>
    </fill>
    <fill>
      <patternFill patternType="solid">
        <fgColor rgb="FFD9D9D9"/>
        <bgColor indexed="64"/>
      </patternFill>
    </fill>
    <fill>
      <patternFill patternType="solid">
        <fgColor rgb="FFE6F6C6"/>
        <bgColor indexed="64"/>
      </patternFill>
    </fill>
    <fill>
      <patternFill patternType="solid">
        <fgColor rgb="FFDFF3B7"/>
        <bgColor indexed="64"/>
      </patternFill>
    </fill>
    <fill>
      <patternFill patternType="solid">
        <fgColor theme="7" tint="0.59999389629810485"/>
        <bgColor indexed="64"/>
      </patternFill>
    </fill>
    <fill>
      <patternFill patternType="solid">
        <fgColor rgb="FFCCEC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6D9"/>
        <bgColor indexed="64"/>
      </patternFill>
    </fill>
    <fill>
      <patternFill patternType="solid">
        <fgColor theme="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C6EFCE"/>
      </patternFill>
    </fill>
  </fills>
  <borders count="77">
    <border>
      <left/>
      <right/>
      <top/>
      <bottom/>
      <diagonal/>
    </border>
    <border>
      <left/>
      <right style="medium">
        <color rgb="FF000000"/>
      </right>
      <top/>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rgb="FF000000"/>
      </left>
      <right/>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rgb="FF000000"/>
      </right>
      <top style="medium">
        <color indexed="64"/>
      </top>
      <bottom/>
      <diagonal/>
    </border>
    <border>
      <left style="medium">
        <color indexed="64"/>
      </left>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medium">
        <color indexed="64"/>
      </left>
      <right style="double">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double">
        <color indexed="64"/>
      </left>
      <right/>
      <top/>
      <bottom style="hair">
        <color indexed="64"/>
      </bottom>
      <diagonal/>
    </border>
    <border>
      <left/>
      <right style="hair">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rgb="FF000000"/>
      </left>
      <right/>
      <top/>
      <bottom style="thin">
        <color indexed="64"/>
      </bottom>
      <diagonal/>
    </border>
    <border>
      <left style="medium">
        <color rgb="FF000000"/>
      </left>
      <right/>
      <top style="medium">
        <color indexed="64"/>
      </top>
      <bottom style="thin">
        <color indexed="64"/>
      </bottom>
      <diagonal/>
    </border>
    <border>
      <left style="medium">
        <color indexed="64"/>
      </left>
      <right/>
      <top style="medium">
        <color indexed="64"/>
      </top>
      <bottom style="thin">
        <color indexed="64"/>
      </bottom>
      <diagonal/>
    </border>
    <border>
      <left/>
      <right/>
      <top style="hair">
        <color theme="1" tint="0.34998626667073579"/>
      </top>
      <bottom style="hair">
        <color theme="1" tint="0.34998626667073579"/>
      </bottom>
      <diagonal/>
    </border>
    <border>
      <left/>
      <right/>
      <top style="hair">
        <color theme="1" tint="0.34998626667073579"/>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alignment vertical="center"/>
    </xf>
    <xf numFmtId="0" fontId="3" fillId="0" borderId="0" applyNumberFormat="0" applyFill="0" applyBorder="0" applyAlignment="0" applyProtection="0">
      <alignment vertical="center"/>
    </xf>
    <xf numFmtId="38" fontId="5" fillId="0" borderId="0" applyFont="0" applyFill="0" applyBorder="0" applyAlignment="0" applyProtection="0">
      <alignment vertical="center"/>
    </xf>
    <xf numFmtId="0" fontId="11" fillId="0" borderId="0">
      <alignment vertical="center"/>
    </xf>
    <xf numFmtId="0" fontId="19" fillId="20" borderId="0" applyNumberFormat="0" applyBorder="0" applyAlignment="0" applyProtection="0">
      <alignment vertical="center"/>
    </xf>
  </cellStyleXfs>
  <cellXfs count="397">
    <xf numFmtId="0" fontId="0" fillId="0" borderId="0" xfId="0">
      <alignment vertical="center"/>
    </xf>
    <xf numFmtId="0" fontId="6" fillId="3" borderId="17" xfId="0" applyFont="1" applyFill="1" applyBorder="1" applyAlignment="1">
      <alignment horizontal="center" vertical="center" wrapText="1"/>
    </xf>
    <xf numFmtId="0" fontId="2"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1" fillId="7" borderId="17" xfId="3" applyFill="1" applyBorder="1" applyAlignment="1">
      <alignment horizontal="center" vertical="center" wrapText="1"/>
    </xf>
    <xf numFmtId="0" fontId="11" fillId="7" borderId="17" xfId="3" applyFill="1" applyBorder="1" applyAlignment="1">
      <alignment horizontal="center" vertical="center"/>
    </xf>
    <xf numFmtId="0" fontId="11" fillId="8" borderId="17" xfId="3" applyFill="1" applyBorder="1" applyAlignment="1">
      <alignment horizontal="center" vertical="center" wrapText="1"/>
    </xf>
    <xf numFmtId="0" fontId="11" fillId="8" borderId="17" xfId="3" applyFill="1" applyBorder="1" applyAlignment="1">
      <alignment horizontal="center" vertical="center"/>
    </xf>
    <xf numFmtId="0" fontId="12" fillId="9" borderId="17" xfId="0" applyFont="1" applyFill="1" applyBorder="1" applyAlignment="1">
      <alignment horizontal="center" vertical="center"/>
    </xf>
    <xf numFmtId="0" fontId="12" fillId="9" borderId="17" xfId="0" applyFont="1" applyFill="1" applyBorder="1" applyAlignment="1">
      <alignment horizontal="center" vertical="center" wrapText="1"/>
    </xf>
    <xf numFmtId="38" fontId="12" fillId="9" borderId="17" xfId="2" applyFont="1" applyFill="1" applyBorder="1" applyAlignment="1">
      <alignment horizontal="center" vertical="center"/>
    </xf>
    <xf numFmtId="0" fontId="7" fillId="10" borderId="17" xfId="0" applyFont="1" applyFill="1" applyBorder="1" applyAlignment="1">
      <alignment horizontal="left" vertical="center" wrapText="1"/>
    </xf>
    <xf numFmtId="0" fontId="7" fillId="10" borderId="17" xfId="0" applyFont="1" applyFill="1" applyBorder="1" applyAlignment="1">
      <alignment horizontal="center" vertical="center" wrapText="1"/>
    </xf>
    <xf numFmtId="0" fontId="9" fillId="11" borderId="17" xfId="0" applyFont="1" applyFill="1" applyBorder="1" applyAlignment="1">
      <alignment horizontal="center" vertical="center" wrapText="1"/>
    </xf>
    <xf numFmtId="0" fontId="9" fillId="11" borderId="17"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12" fillId="12" borderId="1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7" fillId="0" borderId="17" xfId="0" applyFont="1" applyBorder="1" applyAlignment="1">
      <alignment horizontal="center" vertical="center" wrapText="1"/>
    </xf>
    <xf numFmtId="0" fontId="14" fillId="0" borderId="17" xfId="0" applyFont="1" applyBorder="1" applyAlignment="1">
      <alignment vertical="center" wrapText="1"/>
    </xf>
    <xf numFmtId="0" fontId="14" fillId="0" borderId="0" xfId="0" applyFont="1">
      <alignment vertical="center"/>
    </xf>
    <xf numFmtId="0" fontId="2" fillId="0" borderId="18" xfId="0" applyFont="1" applyBorder="1" applyAlignment="1">
      <alignment horizontal="center" vertical="center"/>
    </xf>
    <xf numFmtId="56" fontId="10" fillId="0" borderId="18" xfId="0" applyNumberFormat="1" applyFont="1" applyBorder="1" applyAlignment="1">
      <alignment vertical="center" wrapText="1"/>
    </xf>
    <xf numFmtId="0" fontId="15" fillId="0" borderId="18" xfId="0" applyFont="1" applyBorder="1" applyAlignment="1">
      <alignment horizontal="center" vertical="center"/>
    </xf>
    <xf numFmtId="0" fontId="15" fillId="0" borderId="18" xfId="0" applyFont="1" applyBorder="1" applyAlignment="1">
      <alignment horizontal="center" vertical="center" wrapText="1"/>
    </xf>
    <xf numFmtId="0" fontId="16" fillId="0" borderId="18" xfId="0" applyFont="1" applyBorder="1" applyAlignment="1">
      <alignment vertical="center" wrapText="1"/>
    </xf>
    <xf numFmtId="0" fontId="17" fillId="0" borderId="18" xfId="0" applyFont="1" applyBorder="1" applyAlignment="1">
      <alignment horizontal="right" vertical="center" wrapText="1"/>
    </xf>
    <xf numFmtId="0" fontId="10" fillId="0" borderId="19" xfId="0" applyFont="1" applyBorder="1" applyAlignment="1">
      <alignment vertical="center" wrapText="1"/>
    </xf>
    <xf numFmtId="0" fontId="17" fillId="0" borderId="18" xfId="0" applyFont="1" applyBorder="1" applyAlignment="1">
      <alignment vertical="center" wrapText="1"/>
    </xf>
    <xf numFmtId="0" fontId="11" fillId="0" borderId="20" xfId="3" applyBorder="1">
      <alignment vertical="center"/>
    </xf>
    <xf numFmtId="0" fontId="10" fillId="0" borderId="18" xfId="0" applyFont="1" applyBorder="1" applyAlignment="1">
      <alignment vertical="center" wrapText="1"/>
    </xf>
    <xf numFmtId="38" fontId="17" fillId="0" borderId="18" xfId="2" applyFont="1" applyFill="1" applyBorder="1" applyAlignment="1">
      <alignment horizontal="right" vertical="center" wrapText="1"/>
    </xf>
    <xf numFmtId="0" fontId="16" fillId="0" borderId="18" xfId="0" applyFont="1" applyBorder="1" applyAlignment="1">
      <alignment horizontal="left" vertical="center" wrapText="1"/>
    </xf>
    <xf numFmtId="0" fontId="15" fillId="11" borderId="18" xfId="0" applyFont="1" applyFill="1" applyBorder="1" applyAlignment="1">
      <alignment horizontal="center" vertical="center"/>
    </xf>
    <xf numFmtId="0" fontId="15" fillId="11" borderId="18" xfId="0" applyFont="1" applyFill="1" applyBorder="1">
      <alignment vertical="center"/>
    </xf>
    <xf numFmtId="0" fontId="15" fillId="11" borderId="18" xfId="0" applyFont="1" applyFill="1" applyBorder="1" applyAlignment="1">
      <alignment horizontal="left" vertical="center" wrapText="1"/>
    </xf>
    <xf numFmtId="0" fontId="15" fillId="11" borderId="18" xfId="0" applyFont="1" applyFill="1" applyBorder="1" applyAlignment="1">
      <alignment horizontal="left" vertical="center"/>
    </xf>
    <xf numFmtId="0" fontId="15" fillId="0" borderId="18" xfId="0" applyFont="1" applyBorder="1">
      <alignment vertical="center"/>
    </xf>
    <xf numFmtId="0" fontId="15" fillId="0" borderId="18" xfId="0" applyFont="1" applyBorder="1" applyAlignment="1">
      <alignment horizontal="left" vertical="center" wrapText="1"/>
    </xf>
    <xf numFmtId="176" fontId="10" fillId="0" borderId="18" xfId="0" applyNumberFormat="1" applyFont="1" applyBorder="1" applyAlignment="1">
      <alignment vertical="center" wrapText="1"/>
    </xf>
    <xf numFmtId="0" fontId="10" fillId="0" borderId="18" xfId="0" applyFont="1" applyBorder="1" applyAlignment="1">
      <alignment horizontal="center" vertical="center" wrapText="1"/>
    </xf>
    <xf numFmtId="14" fontId="15" fillId="0" borderId="18" xfId="0" applyNumberFormat="1" applyFont="1" applyBorder="1" applyAlignment="1">
      <alignment horizontal="center" vertical="center"/>
    </xf>
    <xf numFmtId="0" fontId="15" fillId="0" borderId="17" xfId="0" applyFont="1" applyBorder="1" applyAlignment="1">
      <alignment horizontal="left" vertical="center"/>
    </xf>
    <xf numFmtId="176" fontId="10" fillId="0" borderId="17" xfId="0" applyNumberFormat="1" applyFont="1" applyBorder="1" applyAlignment="1">
      <alignment vertical="center" wrapText="1"/>
    </xf>
    <xf numFmtId="0" fontId="0" fillId="0" borderId="0" xfId="0" applyAlignment="1">
      <alignment horizontal="right" vertical="center"/>
    </xf>
    <xf numFmtId="0" fontId="18" fillId="0" borderId="0" xfId="0" applyFont="1" applyAlignment="1">
      <alignment horizontal="left" vertical="center" wrapText="1" indent="1"/>
    </xf>
    <xf numFmtId="0" fontId="1" fillId="0" borderId="0" xfId="0" applyFont="1" applyAlignment="1">
      <alignment vertical="center" wrapText="1"/>
    </xf>
    <xf numFmtId="0" fontId="13" fillId="10" borderId="17" xfId="0" applyFont="1" applyFill="1" applyBorder="1" applyAlignment="1">
      <alignment horizontal="left" vertical="center" wrapText="1"/>
    </xf>
    <xf numFmtId="0" fontId="2" fillId="0" borderId="0" xfId="0" applyFont="1" applyAlignment="1">
      <alignment horizontal="center" vertical="center"/>
    </xf>
    <xf numFmtId="56" fontId="10" fillId="0" borderId="0" xfId="0" applyNumberFormat="1" applyFont="1" applyAlignment="1">
      <alignment vertical="center" wrapText="1"/>
    </xf>
    <xf numFmtId="0" fontId="15" fillId="0" borderId="39" xfId="0" applyFont="1" applyBorder="1" applyAlignment="1">
      <alignment horizontal="center" vertical="center"/>
    </xf>
    <xf numFmtId="0" fontId="15" fillId="0" borderId="39" xfId="0" applyFont="1" applyBorder="1" applyAlignment="1">
      <alignment horizontal="center" vertical="center" wrapText="1"/>
    </xf>
    <xf numFmtId="0" fontId="16" fillId="0" borderId="39" xfId="0" applyFont="1" applyBorder="1" applyAlignment="1">
      <alignment vertical="center" wrapText="1"/>
    </xf>
    <xf numFmtId="0" fontId="17" fillId="0" borderId="39" xfId="0" applyFont="1" applyBorder="1" applyAlignment="1">
      <alignment horizontal="right" vertical="center" wrapText="1"/>
    </xf>
    <xf numFmtId="0" fontId="10" fillId="0" borderId="40" xfId="0" applyFont="1" applyBorder="1" applyAlignment="1">
      <alignment vertical="center" wrapText="1"/>
    </xf>
    <xf numFmtId="0" fontId="17" fillId="0" borderId="39" xfId="0" applyFont="1" applyBorder="1" applyAlignment="1">
      <alignment vertical="center" wrapText="1"/>
    </xf>
    <xf numFmtId="0" fontId="11" fillId="0" borderId="0" xfId="3">
      <alignment vertical="center"/>
    </xf>
    <xf numFmtId="0" fontId="10" fillId="0" borderId="39" xfId="0" applyFont="1" applyBorder="1" applyAlignment="1">
      <alignment vertical="center" wrapText="1"/>
    </xf>
    <xf numFmtId="38" fontId="17" fillId="0" borderId="39" xfId="2" applyFont="1" applyFill="1" applyBorder="1" applyAlignment="1">
      <alignment horizontal="right" vertical="center" wrapText="1"/>
    </xf>
    <xf numFmtId="0" fontId="16" fillId="0" borderId="39" xfId="0" applyFont="1" applyBorder="1" applyAlignment="1">
      <alignment horizontal="left" vertical="center" wrapText="1"/>
    </xf>
    <xf numFmtId="0" fontId="15" fillId="0" borderId="0" xfId="0" applyFont="1" applyAlignment="1">
      <alignment horizontal="center" vertical="center"/>
    </xf>
    <xf numFmtId="0" fontId="15" fillId="0" borderId="0" xfId="0" applyFont="1">
      <alignment vertical="center"/>
    </xf>
    <xf numFmtId="0" fontId="15" fillId="0" borderId="0" xfId="0" applyFont="1" applyAlignment="1">
      <alignment horizontal="left" vertical="center" wrapText="1"/>
    </xf>
    <xf numFmtId="176" fontId="10" fillId="0" borderId="0" xfId="0" applyNumberFormat="1" applyFont="1" applyAlignment="1">
      <alignment vertical="center" wrapText="1"/>
    </xf>
    <xf numFmtId="0" fontId="10" fillId="0" borderId="0" xfId="0" applyFont="1" applyAlignment="1">
      <alignment horizontal="center" vertical="center" wrapText="1"/>
    </xf>
    <xf numFmtId="14" fontId="15" fillId="0" borderId="0" xfId="0" applyNumberFormat="1" applyFont="1" applyAlignment="1">
      <alignment horizontal="center" vertical="center"/>
    </xf>
    <xf numFmtId="0" fontId="15" fillId="0" borderId="0" xfId="0" applyFont="1" applyAlignment="1">
      <alignment horizontal="left" vertical="center"/>
    </xf>
    <xf numFmtId="0" fontId="12" fillId="0" borderId="17" xfId="0" applyFont="1" applyBorder="1" applyAlignment="1">
      <alignment horizontal="center" vertical="center" wrapText="1"/>
    </xf>
    <xf numFmtId="0" fontId="15" fillId="0" borderId="18" xfId="0" applyFont="1" applyBorder="1" applyAlignment="1">
      <alignment horizontal="left" vertical="center"/>
    </xf>
    <xf numFmtId="0" fontId="6" fillId="17" borderId="17" xfId="0" applyFont="1" applyFill="1" applyBorder="1" applyAlignment="1">
      <alignment horizontal="center" vertical="center" wrapText="1"/>
    </xf>
    <xf numFmtId="0" fontId="2" fillId="17" borderId="17" xfId="0" applyFont="1" applyFill="1" applyBorder="1" applyAlignment="1">
      <alignment horizontal="center" vertical="center"/>
    </xf>
    <xf numFmtId="0" fontId="7" fillId="17" borderId="17" xfId="0" applyFont="1" applyFill="1" applyBorder="1" applyAlignment="1">
      <alignment horizontal="center" vertical="center" wrapText="1"/>
    </xf>
    <xf numFmtId="0" fontId="9" fillId="18" borderId="17" xfId="0" applyFont="1" applyFill="1" applyBorder="1" applyAlignment="1">
      <alignment horizontal="center" vertical="center" wrapText="1"/>
    </xf>
    <xf numFmtId="0" fontId="11" fillId="18" borderId="17" xfId="3" applyFill="1" applyBorder="1" applyAlignment="1">
      <alignment horizontal="center" vertical="center" wrapText="1"/>
    </xf>
    <xf numFmtId="0" fontId="11" fillId="18" borderId="17" xfId="3" applyFill="1" applyBorder="1" applyAlignment="1">
      <alignment horizontal="center" vertical="center"/>
    </xf>
    <xf numFmtId="0" fontId="12" fillId="18" borderId="17" xfId="0" applyFont="1" applyFill="1" applyBorder="1" applyAlignment="1">
      <alignment horizontal="center" vertical="center"/>
    </xf>
    <xf numFmtId="0" fontId="12" fillId="18" borderId="17" xfId="0" applyFont="1" applyFill="1" applyBorder="1" applyAlignment="1">
      <alignment horizontal="center" vertical="center" wrapText="1"/>
    </xf>
    <xf numFmtId="38" fontId="12" fillId="18" borderId="17" xfId="2" applyFont="1" applyFill="1" applyBorder="1" applyAlignment="1">
      <alignment horizontal="center" vertical="center"/>
    </xf>
    <xf numFmtId="0" fontId="13" fillId="19" borderId="17" xfId="0" applyFont="1" applyFill="1" applyBorder="1" applyAlignment="1">
      <alignment horizontal="left" vertical="center" wrapText="1"/>
    </xf>
    <xf numFmtId="0" fontId="7" fillId="19" borderId="17" xfId="0" applyFont="1" applyFill="1" applyBorder="1" applyAlignment="1">
      <alignment horizontal="left" vertical="center" wrapText="1"/>
    </xf>
    <xf numFmtId="0" fontId="0" fillId="0" borderId="0" xfId="0" applyAlignment="1">
      <alignment vertical="center" wrapText="1"/>
    </xf>
    <xf numFmtId="0" fontId="25" fillId="0" borderId="0" xfId="0" applyFont="1" applyAlignment="1">
      <alignment horizontal="centerContinuous" vertical="center"/>
    </xf>
    <xf numFmtId="0" fontId="28" fillId="0" borderId="23" xfId="0" applyFont="1" applyBorder="1" applyAlignment="1">
      <alignment horizontal="centerContinuous" vertical="center"/>
    </xf>
    <xf numFmtId="0" fontId="29" fillId="0" borderId="23" xfId="0" applyFont="1" applyBorder="1" applyAlignment="1">
      <alignment horizontal="right" vertical="center"/>
    </xf>
    <xf numFmtId="0" fontId="25" fillId="0" borderId="0" xfId="0" applyFont="1">
      <alignment vertical="center"/>
    </xf>
    <xf numFmtId="0" fontId="30" fillId="0" borderId="0" xfId="1" applyFont="1" applyBorder="1" applyAlignment="1">
      <alignment vertical="center"/>
    </xf>
    <xf numFmtId="0" fontId="25" fillId="0" borderId="0" xfId="0" applyFont="1" applyAlignment="1">
      <alignment vertical="top"/>
    </xf>
    <xf numFmtId="0" fontId="25" fillId="0" borderId="21" xfId="0" applyFont="1" applyBorder="1">
      <alignment vertical="center"/>
    </xf>
    <xf numFmtId="0" fontId="25" fillId="0" borderId="44" xfId="0" applyFont="1" applyBorder="1" applyAlignment="1">
      <alignment horizontal="right" vertical="center" wrapText="1"/>
    </xf>
    <xf numFmtId="0" fontId="25" fillId="0" borderId="22" xfId="0" applyFont="1" applyBorder="1" applyAlignment="1">
      <alignment vertical="center" wrapText="1"/>
    </xf>
    <xf numFmtId="0" fontId="35" fillId="0" borderId="0" xfId="0" applyFont="1" applyAlignment="1">
      <alignment horizontal="centerContinuous" vertical="center"/>
    </xf>
    <xf numFmtId="0" fontId="25" fillId="0" borderId="23" xfId="0" applyFont="1" applyBorder="1" applyAlignment="1">
      <alignment horizontal="centerContinuous" vertical="center"/>
    </xf>
    <xf numFmtId="0" fontId="25" fillId="0" borderId="14" xfId="0" applyFont="1" applyBorder="1">
      <alignment vertical="center"/>
    </xf>
    <xf numFmtId="0" fontId="37" fillId="0" borderId="4" xfId="0" applyFont="1" applyBorder="1" applyAlignment="1">
      <alignment horizontal="left" vertical="center" wrapText="1"/>
    </xf>
    <xf numFmtId="0" fontId="25" fillId="0" borderId="51" xfId="0" applyFont="1" applyBorder="1">
      <alignment vertical="center"/>
    </xf>
    <xf numFmtId="0" fontId="25" fillId="0" borderId="5" xfId="0" applyFont="1" applyBorder="1">
      <alignment vertical="center"/>
    </xf>
    <xf numFmtId="0" fontId="25" fillId="0" borderId="55" xfId="0" applyFont="1" applyBorder="1" applyAlignment="1">
      <alignment horizontal="right" vertical="center" wrapText="1"/>
    </xf>
    <xf numFmtId="0" fontId="25" fillId="0" borderId="4" xfId="0" applyFont="1" applyBorder="1" applyAlignment="1">
      <alignment vertical="center" wrapText="1"/>
    </xf>
    <xf numFmtId="0" fontId="34" fillId="0" borderId="11" xfId="0" applyFont="1" applyBorder="1" applyAlignment="1">
      <alignment horizontal="left" vertical="center"/>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25" fillId="0" borderId="6" xfId="0" applyFont="1" applyBorder="1">
      <alignment vertical="center"/>
    </xf>
    <xf numFmtId="0" fontId="27" fillId="0" borderId="0" xfId="0" applyFont="1">
      <alignment vertical="center"/>
    </xf>
    <xf numFmtId="0" fontId="27" fillId="0" borderId="5" xfId="0" applyFont="1" applyBorder="1" applyAlignment="1">
      <alignment horizontal="center" vertical="center"/>
    </xf>
    <xf numFmtId="0" fontId="33" fillId="0" borderId="14" xfId="0" applyFont="1" applyBorder="1" applyAlignment="1">
      <alignment horizontal="right" vertical="center"/>
    </xf>
    <xf numFmtId="0" fontId="33" fillId="0" borderId="3" xfId="0" applyFont="1" applyBorder="1" applyAlignment="1">
      <alignment horizontal="right" vertical="center"/>
    </xf>
    <xf numFmtId="0" fontId="33" fillId="0" borderId="4" xfId="0" applyFont="1" applyBorder="1" applyAlignment="1">
      <alignment horizontal="right" vertical="center"/>
    </xf>
    <xf numFmtId="177" fontId="26" fillId="0" borderId="14" xfId="0" applyNumberFormat="1" applyFont="1" applyBorder="1" applyAlignment="1">
      <alignment horizontal="center" vertical="center"/>
    </xf>
    <xf numFmtId="0" fontId="25"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6"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top"/>
    </xf>
    <xf numFmtId="0" fontId="25" fillId="0" borderId="5" xfId="0" applyFont="1" applyBorder="1" applyAlignment="1">
      <alignment horizontal="center" vertical="top"/>
    </xf>
    <xf numFmtId="0" fontId="25" fillId="0" borderId="0" xfId="0" applyFont="1" applyAlignment="1">
      <alignment horizontal="center" vertical="center" wrapText="1"/>
    </xf>
    <xf numFmtId="0" fontId="25" fillId="0" borderId="0" xfId="0" applyFont="1" applyAlignment="1">
      <alignment horizontal="center" vertical="top" wrapText="1"/>
    </xf>
    <xf numFmtId="177" fontId="25" fillId="0" borderId="5" xfId="0" applyNumberFormat="1" applyFont="1" applyBorder="1" applyAlignment="1">
      <alignment horizontal="center" vertical="center"/>
    </xf>
    <xf numFmtId="0" fontId="25" fillId="0" borderId="4" xfId="0" applyFont="1" applyBorder="1">
      <alignment vertical="center"/>
    </xf>
    <xf numFmtId="0" fontId="25" fillId="0" borderId="0" xfId="0" applyFont="1" applyAlignment="1">
      <alignment horizontal="center" vertical="center"/>
    </xf>
    <xf numFmtId="0" fontId="25" fillId="0" borderId="0" xfId="0" applyFont="1" applyAlignment="1">
      <alignment horizontal="center" vertical="top"/>
    </xf>
    <xf numFmtId="177" fontId="25" fillId="0" borderId="0" xfId="0" applyNumberFormat="1" applyFont="1" applyAlignment="1">
      <alignment horizontal="center" vertical="center"/>
    </xf>
    <xf numFmtId="0" fontId="25" fillId="0" borderId="39" xfId="0" applyFont="1" applyBorder="1" applyAlignment="1">
      <alignment horizontal="center" vertical="center"/>
    </xf>
    <xf numFmtId="0" fontId="25" fillId="0" borderId="39" xfId="0" applyFont="1" applyBorder="1" applyAlignment="1">
      <alignment horizontal="center" vertical="top"/>
    </xf>
    <xf numFmtId="177" fontId="25" fillId="0" borderId="39" xfId="0" applyNumberFormat="1" applyFont="1" applyBorder="1" applyAlignment="1">
      <alignment horizontal="center" vertical="center"/>
    </xf>
    <xf numFmtId="0" fontId="25" fillId="0" borderId="39" xfId="0" applyFont="1" applyBorder="1">
      <alignment vertical="center"/>
    </xf>
    <xf numFmtId="0" fontId="25" fillId="0" borderId="32"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57" xfId="0" applyFont="1" applyBorder="1" applyAlignment="1">
      <alignment horizontal="center" vertical="center"/>
    </xf>
    <xf numFmtId="0" fontId="25" fillId="0" borderId="43"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4" xfId="0" applyFont="1" applyBorder="1" applyAlignment="1">
      <alignment horizontal="center" vertical="center"/>
    </xf>
    <xf numFmtId="0" fontId="25" fillId="0" borderId="17" xfId="0" applyFont="1" applyBorder="1">
      <alignment vertical="center"/>
    </xf>
    <xf numFmtId="0" fontId="25" fillId="0" borderId="17" xfId="0" applyFont="1" applyBorder="1" applyAlignment="1">
      <alignment horizontal="center" vertical="center"/>
    </xf>
    <xf numFmtId="177" fontId="25" fillId="0" borderId="17" xfId="0" applyNumberFormat="1" applyFont="1" applyBorder="1">
      <alignment vertical="center"/>
    </xf>
    <xf numFmtId="0" fontId="25" fillId="0" borderId="35" xfId="0" applyFont="1" applyBorder="1">
      <alignment vertical="center"/>
    </xf>
    <xf numFmtId="0" fontId="25" fillId="0" borderId="64" xfId="0" applyFont="1" applyBorder="1" applyAlignment="1">
      <alignment horizontal="right" vertical="center" wrapText="1"/>
    </xf>
    <xf numFmtId="0" fontId="25" fillId="0" borderId="65" xfId="0" applyFont="1" applyBorder="1">
      <alignment vertical="center"/>
    </xf>
    <xf numFmtId="0" fontId="7" fillId="0" borderId="7" xfId="0" applyFont="1" applyBorder="1" applyAlignment="1">
      <alignment horizontal="right" vertical="center" wrapText="1"/>
    </xf>
    <xf numFmtId="0" fontId="44" fillId="0" borderId="0" xfId="0" applyFont="1" applyAlignment="1"/>
    <xf numFmtId="0" fontId="42" fillId="0" borderId="0" xfId="0" applyFont="1" applyAlignment="1"/>
    <xf numFmtId="0" fontId="14" fillId="18" borderId="17" xfId="0" applyFont="1" applyFill="1" applyBorder="1" applyAlignment="1">
      <alignment horizontal="center" vertical="center"/>
    </xf>
    <xf numFmtId="0" fontId="14" fillId="18" borderId="17" xfId="0" applyFont="1" applyFill="1" applyBorder="1" applyAlignment="1">
      <alignment horizontal="center" vertical="center" wrapText="1"/>
    </xf>
    <xf numFmtId="49" fontId="9" fillId="18" borderId="17" xfId="0" applyNumberFormat="1" applyFont="1" applyFill="1" applyBorder="1" applyAlignment="1">
      <alignment horizontal="center" vertical="center" wrapText="1"/>
    </xf>
    <xf numFmtId="0" fontId="23" fillId="18" borderId="17" xfId="3" applyFont="1" applyFill="1" applyBorder="1" applyAlignment="1">
      <alignment horizontal="center" vertical="center" wrapText="1"/>
    </xf>
    <xf numFmtId="0" fontId="23" fillId="18" borderId="17" xfId="3" applyFont="1" applyFill="1" applyBorder="1" applyAlignment="1">
      <alignment horizontal="center" vertical="center"/>
    </xf>
    <xf numFmtId="0" fontId="9" fillId="18" borderId="17" xfId="0" applyFont="1" applyFill="1" applyBorder="1" applyAlignment="1">
      <alignment horizontal="center" vertical="center"/>
    </xf>
    <xf numFmtId="0" fontId="10" fillId="18" borderId="17" xfId="0" applyFont="1" applyFill="1" applyBorder="1" applyAlignment="1">
      <alignment horizontal="center" vertical="center"/>
    </xf>
    <xf numFmtId="0" fontId="10" fillId="18" borderId="17" xfId="0" applyFont="1" applyFill="1" applyBorder="1" applyAlignment="1">
      <alignment horizontal="center" vertical="center" wrapText="1"/>
    </xf>
    <xf numFmtId="38" fontId="10" fillId="18" borderId="17" xfId="2" applyFont="1" applyFill="1" applyBorder="1" applyAlignment="1">
      <alignment horizontal="center" vertical="center"/>
    </xf>
    <xf numFmtId="0" fontId="14" fillId="18" borderId="0" xfId="0" applyFont="1" applyFill="1" applyAlignment="1">
      <alignment horizontal="center" vertical="center"/>
    </xf>
    <xf numFmtId="0" fontId="27" fillId="0" borderId="0" xfId="4" applyFont="1" applyFill="1" applyBorder="1" applyAlignment="1">
      <alignment vertical="center"/>
    </xf>
    <xf numFmtId="0" fontId="27" fillId="0" borderId="5" xfId="4" applyFont="1" applyFill="1" applyBorder="1" applyAlignment="1">
      <alignment vertical="center"/>
    </xf>
    <xf numFmtId="0" fontId="32" fillId="0" borderId="0" xfId="0" applyFont="1">
      <alignment vertical="center"/>
    </xf>
    <xf numFmtId="0" fontId="21" fillId="0" borderId="0" xfId="0" applyFont="1">
      <alignment vertical="center"/>
    </xf>
    <xf numFmtId="0" fontId="32" fillId="0" borderId="0" xfId="0" applyFont="1" applyAlignment="1">
      <alignment horizontal="center" vertical="top" wrapText="1"/>
    </xf>
    <xf numFmtId="0" fontId="27" fillId="0" borderId="6" xfId="0" applyFont="1" applyBorder="1">
      <alignment vertical="center"/>
    </xf>
    <xf numFmtId="0" fontId="25" fillId="0" borderId="3" xfId="0" applyFont="1" applyBorder="1">
      <alignment vertical="center"/>
    </xf>
    <xf numFmtId="0" fontId="35" fillId="0" borderId="0" xfId="0" applyFont="1" applyAlignment="1">
      <alignment horizontal="center" vertical="center"/>
    </xf>
    <xf numFmtId="0" fontId="35" fillId="0" borderId="0" xfId="0" applyFont="1" applyAlignment="1">
      <alignment horizontal="left" vertical="center"/>
    </xf>
    <xf numFmtId="0" fontId="43" fillId="0" borderId="0" xfId="0" applyFont="1" applyAlignment="1">
      <alignment horizontal="left" wrapText="1"/>
    </xf>
    <xf numFmtId="0" fontId="44" fillId="0" borderId="0" xfId="0" applyFont="1">
      <alignment vertical="center"/>
    </xf>
    <xf numFmtId="0" fontId="42" fillId="0" borderId="0" xfId="0" applyFont="1">
      <alignment vertical="center"/>
    </xf>
    <xf numFmtId="0" fontId="49" fillId="0" borderId="0" xfId="0" applyFont="1" applyAlignment="1">
      <alignment horizontal="centerContinuous" vertical="center"/>
    </xf>
    <xf numFmtId="0" fontId="42" fillId="0" borderId="0" xfId="0" applyFont="1" applyAlignment="1">
      <alignment horizontal="centerContinuous" vertical="center"/>
    </xf>
    <xf numFmtId="0" fontId="50" fillId="0" borderId="0" xfId="0" applyFont="1" applyAlignment="1">
      <alignment horizontal="left" vertical="center"/>
    </xf>
    <xf numFmtId="0" fontId="52" fillId="0" borderId="0" xfId="0" applyFont="1" applyAlignment="1">
      <alignment horizontal="center" vertical="top" wrapText="1"/>
    </xf>
    <xf numFmtId="0" fontId="53" fillId="0" borderId="0" xfId="0" applyFont="1" applyAlignment="1">
      <alignment horizontal="left"/>
    </xf>
    <xf numFmtId="0" fontId="44" fillId="0" borderId="0" xfId="0" applyFont="1" applyAlignment="1">
      <alignment horizontal="center" vertical="top" wrapText="1"/>
    </xf>
    <xf numFmtId="0" fontId="44" fillId="0" borderId="0" xfId="0" applyFont="1" applyAlignment="1">
      <alignment vertical="top"/>
    </xf>
    <xf numFmtId="0" fontId="42" fillId="0" borderId="0" xfId="0" applyFont="1" applyAlignment="1">
      <alignment vertical="top"/>
    </xf>
    <xf numFmtId="0" fontId="52" fillId="0" borderId="0" xfId="0" applyFont="1">
      <alignment vertical="center"/>
    </xf>
    <xf numFmtId="0" fontId="45" fillId="0" borderId="0" xfId="0" applyFont="1" applyAlignment="1">
      <alignment horizontal="left" vertical="center" wrapText="1"/>
    </xf>
    <xf numFmtId="0" fontId="45" fillId="0" borderId="0" xfId="0" applyFont="1" applyAlignment="1">
      <alignment horizontal="center" wrapText="1"/>
    </xf>
    <xf numFmtId="0" fontId="45" fillId="0" borderId="0" xfId="0" applyFont="1" applyAlignment="1">
      <alignment horizontal="center" vertical="center" wrapText="1"/>
    </xf>
    <xf numFmtId="0" fontId="9" fillId="0" borderId="0" xfId="0" applyFont="1" applyAlignment="1">
      <alignment horizontal="left" vertical="center" wrapText="1"/>
    </xf>
    <xf numFmtId="0" fontId="52" fillId="0" borderId="70" xfId="0" applyFont="1" applyBorder="1" applyAlignment="1">
      <alignment vertical="center" wrapText="1"/>
    </xf>
    <xf numFmtId="0" fontId="52" fillId="0" borderId="0" xfId="0" applyFont="1" applyAlignment="1">
      <alignment horizontal="left" vertical="center" wrapText="1"/>
    </xf>
    <xf numFmtId="0" fontId="55" fillId="0" borderId="0" xfId="0" applyFont="1">
      <alignment vertical="center"/>
    </xf>
    <xf numFmtId="0" fontId="56" fillId="0" borderId="0" xfId="0" applyFont="1" applyAlignment="1">
      <alignment vertical="center" wrapText="1"/>
    </xf>
    <xf numFmtId="0" fontId="45" fillId="0" borderId="0" xfId="0" applyFont="1" applyAlignment="1">
      <alignment vertical="center" wrapText="1"/>
    </xf>
    <xf numFmtId="0" fontId="45" fillId="0" borderId="0" xfId="0" applyFont="1">
      <alignment vertical="center"/>
    </xf>
    <xf numFmtId="0" fontId="52" fillId="0" borderId="0" xfId="0" applyFont="1" applyAlignment="1">
      <alignment horizontal="center" vertical="center" wrapText="1"/>
    </xf>
    <xf numFmtId="0" fontId="20" fillId="0" borderId="0" xfId="0" applyFont="1">
      <alignment vertical="center"/>
    </xf>
    <xf numFmtId="0" fontId="57" fillId="0" borderId="0" xfId="0" applyFont="1" applyAlignment="1">
      <alignment horizontal="center" vertical="center"/>
    </xf>
    <xf numFmtId="0" fontId="59" fillId="0" borderId="0" xfId="0" applyFont="1" applyAlignment="1">
      <alignment horizontal="left" vertical="center"/>
    </xf>
    <xf numFmtId="0" fontId="42" fillId="0" borderId="0" xfId="0" applyFont="1" applyAlignment="1">
      <alignment horizontal="left" vertical="center"/>
    </xf>
    <xf numFmtId="0" fontId="60" fillId="0" borderId="0" xfId="0" applyFont="1">
      <alignment vertical="center"/>
    </xf>
    <xf numFmtId="0" fontId="61" fillId="0" borderId="69" xfId="0" applyFont="1" applyBorder="1">
      <alignment vertical="center"/>
    </xf>
    <xf numFmtId="0" fontId="61" fillId="0" borderId="0" xfId="0" applyFont="1" applyAlignment="1">
      <alignment horizontal="left" vertical="center" wrapText="1"/>
    </xf>
    <xf numFmtId="0" fontId="44" fillId="0" borderId="71" xfId="0" applyFont="1" applyBorder="1" applyAlignment="1"/>
    <xf numFmtId="0" fontId="44" fillId="0" borderId="71" xfId="0" applyFont="1" applyBorder="1" applyAlignment="1">
      <alignment vertical="top"/>
    </xf>
    <xf numFmtId="0" fontId="44" fillId="0" borderId="0" xfId="0" applyFont="1" applyAlignment="1">
      <alignment horizontal="left" vertical="top" wrapText="1"/>
    </xf>
    <xf numFmtId="0" fontId="9" fillId="18" borderId="33" xfId="0" applyFont="1" applyFill="1" applyBorder="1" applyAlignment="1">
      <alignment horizontal="center" vertical="center" wrapText="1"/>
    </xf>
    <xf numFmtId="0" fontId="9" fillId="18" borderId="34" xfId="0" applyFont="1" applyFill="1" applyBorder="1" applyAlignment="1">
      <alignment horizontal="center" vertical="center" wrapText="1"/>
    </xf>
    <xf numFmtId="0" fontId="40" fillId="18" borderId="17" xfId="0" applyFont="1" applyFill="1" applyBorder="1" applyAlignment="1">
      <alignment vertical="center" wrapText="1"/>
    </xf>
    <xf numFmtId="0" fontId="42" fillId="0" borderId="17" xfId="0" applyFont="1" applyBorder="1" applyAlignment="1">
      <alignment vertical="top"/>
    </xf>
    <xf numFmtId="0" fontId="42" fillId="0" borderId="17" xfId="0" applyFont="1" applyBorder="1" applyAlignment="1">
      <alignment horizontal="left" vertical="top"/>
    </xf>
    <xf numFmtId="0" fontId="52" fillId="0" borderId="0" xfId="0" applyFont="1" applyAlignment="1">
      <alignment vertical="center" wrapText="1"/>
    </xf>
    <xf numFmtId="0" fontId="25" fillId="0" borderId="17" xfId="0" applyFont="1" applyBorder="1" applyAlignment="1">
      <alignment horizontal="center" vertical="center" wrapText="1"/>
    </xf>
    <xf numFmtId="0" fontId="61" fillId="0" borderId="40" xfId="0" applyFont="1" applyBorder="1">
      <alignment vertical="center"/>
    </xf>
    <xf numFmtId="0" fontId="42" fillId="0" borderId="17" xfId="0" applyFont="1" applyBorder="1" applyAlignment="1"/>
    <xf numFmtId="0" fontId="42" fillId="0" borderId="17" xfId="0" applyFont="1" applyBorder="1">
      <alignment vertical="center"/>
    </xf>
    <xf numFmtId="38" fontId="10" fillId="18" borderId="33" xfId="2" applyFont="1" applyFill="1" applyBorder="1" applyAlignment="1">
      <alignment horizontal="center" vertical="center"/>
    </xf>
    <xf numFmtId="0" fontId="25" fillId="0" borderId="33" xfId="0" applyFont="1" applyBorder="1">
      <alignment vertical="center"/>
    </xf>
    <xf numFmtId="0" fontId="25" fillId="0" borderId="11" xfId="0" applyFont="1" applyBorder="1">
      <alignment vertical="center"/>
    </xf>
    <xf numFmtId="0" fontId="25" fillId="0" borderId="12" xfId="0" applyFont="1" applyBorder="1">
      <alignment vertical="center"/>
    </xf>
    <xf numFmtId="0" fontId="25" fillId="0" borderId="13" xfId="0" applyFont="1" applyBorder="1">
      <alignment vertical="center"/>
    </xf>
    <xf numFmtId="0" fontId="9" fillId="18" borderId="75" xfId="0" applyFont="1" applyFill="1" applyBorder="1" applyAlignment="1">
      <alignment horizontal="center" vertical="center" wrapText="1"/>
    </xf>
    <xf numFmtId="0" fontId="14" fillId="18" borderId="5" xfId="0" applyFont="1" applyFill="1" applyBorder="1" applyAlignment="1">
      <alignment horizontal="center" vertical="center"/>
    </xf>
    <xf numFmtId="0" fontId="25" fillId="0" borderId="75" xfId="0" applyFont="1" applyBorder="1">
      <alignment vertical="center"/>
    </xf>
    <xf numFmtId="0" fontId="40" fillId="18" borderId="34" xfId="0" applyFont="1" applyFill="1" applyBorder="1" applyAlignment="1">
      <alignment vertical="center" wrapText="1"/>
    </xf>
    <xf numFmtId="0" fontId="0" fillId="0" borderId="76" xfId="0" applyBorder="1" applyAlignment="1">
      <alignment horizontal="center" vertical="center"/>
    </xf>
    <xf numFmtId="0" fontId="66" fillId="0" borderId="0" xfId="0" applyFont="1">
      <alignment vertical="center"/>
    </xf>
    <xf numFmtId="0" fontId="0" fillId="0" borderId="73" xfId="0" applyBorder="1" applyAlignment="1">
      <alignment horizontal="center" vertical="center"/>
    </xf>
    <xf numFmtId="0" fontId="0" fillId="0" borderId="50" xfId="0" applyBorder="1" applyAlignment="1">
      <alignment horizontal="center" vertical="center"/>
    </xf>
    <xf numFmtId="0" fontId="0" fillId="0" borderId="74" xfId="0" applyBorder="1" applyAlignment="1">
      <alignment horizontal="center" vertical="center"/>
    </xf>
    <xf numFmtId="0" fontId="0" fillId="0" borderId="72" xfId="0" applyBorder="1" applyAlignment="1">
      <alignment horizontal="center" vertical="center"/>
    </xf>
    <xf numFmtId="0" fontId="3" fillId="0" borderId="28" xfId="1" applyFill="1" applyBorder="1" applyAlignment="1">
      <alignment horizontal="center" vertical="center"/>
    </xf>
    <xf numFmtId="0" fontId="26" fillId="0" borderId="29" xfId="4" applyFont="1" applyFill="1" applyBorder="1" applyAlignment="1">
      <alignment horizontal="center" vertical="center"/>
    </xf>
    <xf numFmtId="0" fontId="26" fillId="0" borderId="30" xfId="4" applyFont="1" applyFill="1" applyBorder="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0" xfId="0" applyFont="1" applyAlignment="1">
      <alignment horizontal="left" vertical="center" wrapText="1"/>
    </xf>
    <xf numFmtId="0" fontId="33" fillId="0" borderId="5" xfId="0" applyFont="1" applyBorder="1" applyAlignment="1">
      <alignment horizontal="left" vertical="center" wrapText="1"/>
    </xf>
    <xf numFmtId="0" fontId="36" fillId="0" borderId="28" xfId="0" applyFont="1" applyBorder="1" applyAlignment="1">
      <alignment horizontal="left" vertical="center"/>
    </xf>
    <xf numFmtId="0" fontId="36" fillId="0" borderId="29" xfId="0" applyFont="1" applyBorder="1" applyAlignment="1">
      <alignment horizontal="left" vertical="center"/>
    </xf>
    <xf numFmtId="0" fontId="36" fillId="0" borderId="30" xfId="0" applyFont="1" applyBorder="1" applyAlignment="1">
      <alignment horizontal="left" vertical="center"/>
    </xf>
    <xf numFmtId="0" fontId="33" fillId="2" borderId="6"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5"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0" fillId="0" borderId="12" xfId="0" applyFont="1" applyBorder="1" applyAlignment="1">
      <alignment horizontal="center" vertical="center" wrapText="1"/>
    </xf>
    <xf numFmtId="0" fontId="30" fillId="0" borderId="3" xfId="0" applyFont="1" applyBorder="1" applyAlignment="1">
      <alignment horizontal="center" vertical="center" wrapText="1"/>
    </xf>
    <xf numFmtId="0" fontId="35" fillId="0" borderId="14" xfId="0" applyFont="1" applyBorder="1" applyAlignment="1">
      <alignment horizontal="center" vertical="top" wrapText="1"/>
    </xf>
    <xf numFmtId="0" fontId="35" fillId="0" borderId="3" xfId="0" applyFont="1" applyBorder="1" applyAlignment="1">
      <alignment horizontal="center" vertical="top" wrapText="1"/>
    </xf>
    <xf numFmtId="0" fontId="35" fillId="0" borderId="4" xfId="0" applyFont="1" applyBorder="1" applyAlignment="1">
      <alignment horizontal="center" vertical="top" wrapText="1"/>
    </xf>
    <xf numFmtId="0" fontId="25" fillId="0" borderId="16" xfId="4" applyFont="1" applyFill="1" applyBorder="1" applyAlignment="1">
      <alignment horizontal="center" vertical="center"/>
    </xf>
    <xf numFmtId="0" fontId="25" fillId="0" borderId="12" xfId="4" applyFont="1" applyFill="1" applyBorder="1" applyAlignment="1">
      <alignment horizontal="center" vertical="center"/>
    </xf>
    <xf numFmtId="0" fontId="25" fillId="0" borderId="13" xfId="4" applyFont="1" applyFill="1" applyBorder="1" applyAlignment="1">
      <alignment horizontal="center" vertical="center"/>
    </xf>
    <xf numFmtId="0" fontId="25" fillId="0" borderId="10" xfId="4" applyFont="1" applyFill="1" applyBorder="1" applyAlignment="1">
      <alignment horizontal="center" vertical="center"/>
    </xf>
    <xf numFmtId="0" fontId="25" fillId="0" borderId="3" xfId="4" applyFont="1" applyFill="1" applyBorder="1" applyAlignment="1">
      <alignment horizontal="center" vertical="center"/>
    </xf>
    <xf numFmtId="0" fontId="25" fillId="0" borderId="4" xfId="4" applyFont="1" applyFill="1" applyBorder="1" applyAlignment="1">
      <alignment horizontal="center" vertical="center"/>
    </xf>
    <xf numFmtId="0" fontId="24" fillId="2" borderId="24" xfId="0" applyFont="1" applyFill="1" applyBorder="1" applyAlignment="1">
      <alignment horizontal="center" vertical="center" wrapText="1"/>
    </xf>
    <xf numFmtId="0" fontId="24" fillId="2" borderId="8" xfId="0" applyFont="1" applyFill="1" applyBorder="1" applyAlignment="1">
      <alignment horizontal="center" vertical="center" wrapText="1"/>
    </xf>
    <xf numFmtId="49" fontId="26" fillId="0" borderId="28" xfId="4" applyNumberFormat="1" applyFont="1" applyFill="1" applyBorder="1" applyAlignment="1">
      <alignment horizontal="center" vertical="center"/>
    </xf>
    <xf numFmtId="49" fontId="26" fillId="0" borderId="29" xfId="4" applyNumberFormat="1" applyFont="1" applyFill="1" applyBorder="1" applyAlignment="1">
      <alignment horizontal="center" vertical="center"/>
    </xf>
    <xf numFmtId="49" fontId="26" fillId="0" borderId="30" xfId="4" applyNumberFormat="1" applyFont="1" applyFill="1" applyBorder="1" applyAlignment="1">
      <alignment horizontal="center" vertical="center"/>
    </xf>
    <xf numFmtId="0" fontId="41" fillId="0" borderId="28"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33" fillId="16" borderId="11" xfId="0" applyFont="1" applyFill="1" applyBorder="1" applyAlignment="1">
      <alignment horizontal="center" vertical="center" wrapText="1"/>
    </xf>
    <xf numFmtId="0" fontId="33" fillId="16" borderId="13" xfId="0" applyFont="1" applyFill="1" applyBorder="1" applyAlignment="1">
      <alignment horizontal="center" vertical="center" wrapText="1"/>
    </xf>
    <xf numFmtId="0" fontId="33" fillId="16" borderId="6" xfId="0" applyFont="1" applyFill="1" applyBorder="1" applyAlignment="1">
      <alignment horizontal="center" vertical="center" wrapText="1"/>
    </xf>
    <xf numFmtId="0" fontId="33" fillId="16" borderId="5" xfId="0" applyFont="1" applyFill="1" applyBorder="1" applyAlignment="1">
      <alignment horizontal="center" vertical="center" wrapText="1"/>
    </xf>
    <xf numFmtId="0" fontId="33" fillId="16" borderId="14" xfId="0" applyFont="1" applyFill="1" applyBorder="1" applyAlignment="1">
      <alignment horizontal="center" vertical="center" wrapText="1"/>
    </xf>
    <xf numFmtId="0" fontId="33" fillId="16" borderId="4" xfId="0" applyFont="1" applyFill="1" applyBorder="1" applyAlignment="1">
      <alignment horizontal="center" vertical="center" wrapText="1"/>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33" fillId="16" borderId="28" xfId="0" applyFont="1" applyFill="1" applyBorder="1" applyAlignment="1">
      <alignment horizontal="center" vertical="center" wrapText="1"/>
    </xf>
    <xf numFmtId="0" fontId="33" fillId="16" borderId="30"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35" fillId="0" borderId="0" xfId="0" applyFont="1" applyAlignment="1">
      <alignment horizontal="center" vertical="center" wrapText="1"/>
    </xf>
    <xf numFmtId="0" fontId="35" fillId="0" borderId="1" xfId="0" applyFont="1" applyBorder="1" applyAlignment="1">
      <alignment horizontal="center" vertical="center" wrapText="1"/>
    </xf>
    <xf numFmtId="0" fontId="24" fillId="2" borderId="15"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24" fillId="2" borderId="1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5" fillId="0" borderId="16" xfId="0" applyFont="1" applyBorder="1" applyAlignment="1">
      <alignment horizontal="center" vertical="center"/>
    </xf>
    <xf numFmtId="0" fontId="25" fillId="0" borderId="12" xfId="0" applyFont="1" applyBorder="1" applyAlignment="1">
      <alignment horizontal="center" vertical="center"/>
    </xf>
    <xf numFmtId="0" fontId="25" fillId="0" borderId="66" xfId="0" applyFont="1" applyBorder="1" applyAlignment="1">
      <alignment horizontal="center" vertical="center"/>
    </xf>
    <xf numFmtId="0" fontId="25" fillId="0" borderId="23" xfId="0" applyFont="1" applyBorder="1" applyAlignment="1">
      <alignment horizontal="center" vertical="center"/>
    </xf>
    <xf numFmtId="0" fontId="25" fillId="0" borderId="67" xfId="0" applyFont="1" applyBorder="1" applyAlignment="1">
      <alignment horizontal="center" vertical="center"/>
    </xf>
    <xf numFmtId="0" fontId="25" fillId="0" borderId="50" xfId="0" applyFont="1" applyBorder="1" applyAlignment="1">
      <alignment horizontal="center" vertical="center"/>
    </xf>
    <xf numFmtId="0" fontId="25" fillId="0" borderId="68" xfId="0" applyFont="1" applyBorder="1" applyAlignment="1">
      <alignment horizontal="center" vertical="center"/>
    </xf>
    <xf numFmtId="0" fontId="35" fillId="16" borderId="11" xfId="0" applyFont="1" applyFill="1" applyBorder="1" applyAlignment="1">
      <alignment horizontal="center" vertical="center" wrapText="1"/>
    </xf>
    <xf numFmtId="0" fontId="35" fillId="16" borderId="13" xfId="0" applyFont="1" applyFill="1" applyBorder="1" applyAlignment="1">
      <alignment horizontal="center" vertical="center" wrapText="1"/>
    </xf>
    <xf numFmtId="0" fontId="35" fillId="16" borderId="6" xfId="0" applyFont="1" applyFill="1" applyBorder="1" applyAlignment="1">
      <alignment horizontal="center" vertical="center" wrapText="1"/>
    </xf>
    <xf numFmtId="0" fontId="35" fillId="16" borderId="5" xfId="0" applyFont="1" applyFill="1" applyBorder="1" applyAlignment="1">
      <alignment horizontal="center" vertical="center" wrapText="1"/>
    </xf>
    <xf numFmtId="0" fontId="25" fillId="0" borderId="7" xfId="4" applyFont="1" applyFill="1" applyBorder="1" applyAlignment="1">
      <alignment vertical="center" wrapText="1"/>
    </xf>
    <xf numFmtId="0" fontId="25" fillId="0" borderId="0" xfId="4" applyFont="1" applyFill="1" applyBorder="1" applyAlignment="1">
      <alignment vertical="center" wrapText="1"/>
    </xf>
    <xf numFmtId="0" fontId="25" fillId="0" borderId="5" xfId="4" applyFont="1" applyFill="1" applyBorder="1" applyAlignment="1">
      <alignment vertical="center" wrapText="1"/>
    </xf>
    <xf numFmtId="0" fontId="25" fillId="0" borderId="7" xfId="4" applyFont="1" applyFill="1" applyBorder="1" applyAlignment="1">
      <alignment horizontal="left" vertical="center" wrapText="1"/>
    </xf>
    <xf numFmtId="0" fontId="25" fillId="0" borderId="0" xfId="4" applyFont="1" applyFill="1" applyBorder="1" applyAlignment="1">
      <alignment horizontal="left" vertical="center" wrapText="1"/>
    </xf>
    <xf numFmtId="0" fontId="25" fillId="0" borderId="5" xfId="4" applyFont="1" applyFill="1" applyBorder="1" applyAlignment="1">
      <alignment horizontal="left" vertical="center" wrapText="1"/>
    </xf>
    <xf numFmtId="0" fontId="25" fillId="0" borderId="16" xfId="4" applyFont="1" applyFill="1" applyBorder="1" applyAlignment="1">
      <alignment horizontal="left" vertical="center" wrapText="1"/>
    </xf>
    <xf numFmtId="0" fontId="25" fillId="0" borderId="12" xfId="4" applyFont="1" applyFill="1" applyBorder="1" applyAlignment="1">
      <alignment horizontal="left" vertical="center" wrapText="1"/>
    </xf>
    <xf numFmtId="0" fontId="25" fillId="0" borderId="13" xfId="4" applyFont="1" applyFill="1" applyBorder="1" applyAlignment="1">
      <alignment horizontal="left" vertical="center" wrapText="1"/>
    </xf>
    <xf numFmtId="0" fontId="33" fillId="16" borderId="7" xfId="0" applyFont="1" applyFill="1" applyBorder="1" applyAlignment="1">
      <alignment horizontal="center" vertical="center" wrapText="1"/>
    </xf>
    <xf numFmtId="0" fontId="33" fillId="16" borderId="10" xfId="0" applyFont="1" applyFill="1" applyBorder="1" applyAlignment="1">
      <alignment horizontal="center" vertical="center" wrapText="1"/>
    </xf>
    <xf numFmtId="0" fontId="35" fillId="0" borderId="10" xfId="0" applyFont="1" applyBorder="1" applyAlignment="1">
      <alignment horizontal="center" vertical="top" wrapText="1"/>
    </xf>
    <xf numFmtId="0" fontId="24" fillId="16" borderId="24" xfId="0" applyFont="1" applyFill="1" applyBorder="1" applyAlignment="1">
      <alignment horizontal="center" vertical="center" wrapText="1"/>
    </xf>
    <xf numFmtId="0" fontId="24" fillId="16" borderId="9"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46" fillId="0" borderId="0" xfId="0" applyFont="1" applyAlignment="1">
      <alignment horizontal="left" vertical="top" wrapText="1"/>
    </xf>
    <xf numFmtId="0" fontId="27" fillId="15" borderId="0" xfId="0" applyFont="1" applyFill="1" applyAlignment="1">
      <alignment horizontal="center" vertical="center"/>
    </xf>
    <xf numFmtId="0" fontId="27" fillId="0" borderId="14"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33" fillId="0" borderId="6" xfId="0" applyFont="1" applyBorder="1" applyAlignment="1">
      <alignment horizontal="right" vertical="center"/>
    </xf>
    <xf numFmtId="0" fontId="33" fillId="0" borderId="0" xfId="0" applyFont="1" applyAlignment="1">
      <alignment horizontal="right" vertical="center"/>
    </xf>
    <xf numFmtId="0" fontId="33" fillId="0" borderId="5" xfId="0" applyFont="1" applyBorder="1" applyAlignment="1">
      <alignment horizontal="right" vertical="center"/>
    </xf>
    <xf numFmtId="0" fontId="26" fillId="0" borderId="11" xfId="4" applyFont="1" applyFill="1" applyBorder="1" applyAlignment="1">
      <alignment horizontal="center" vertical="center"/>
    </xf>
    <xf numFmtId="0" fontId="26" fillId="0" borderId="12" xfId="4" applyFont="1" applyFill="1" applyBorder="1" applyAlignment="1">
      <alignment horizontal="center" vertical="center"/>
    </xf>
    <xf numFmtId="0" fontId="26" fillId="0" borderId="13" xfId="4" applyFont="1" applyFill="1" applyBorder="1" applyAlignment="1">
      <alignment horizontal="center" vertical="center"/>
    </xf>
    <xf numFmtId="0" fontId="26" fillId="0" borderId="14" xfId="4" applyFont="1" applyFill="1" applyBorder="1" applyAlignment="1">
      <alignment horizontal="center" vertical="center"/>
    </xf>
    <xf numFmtId="0" fontId="26" fillId="0" borderId="3" xfId="4" applyFont="1" applyFill="1" applyBorder="1" applyAlignment="1">
      <alignment horizontal="center" vertical="center"/>
    </xf>
    <xf numFmtId="0" fontId="26" fillId="0" borderId="4" xfId="4" applyFont="1" applyFill="1" applyBorder="1" applyAlignment="1">
      <alignment horizontal="center" vertical="center"/>
    </xf>
    <xf numFmtId="0" fontId="33" fillId="16" borderId="37" xfId="0" applyFont="1" applyFill="1" applyBorder="1" applyAlignment="1">
      <alignment horizontal="center" vertical="center" wrapText="1"/>
    </xf>
    <xf numFmtId="0" fontId="33" fillId="16" borderId="38" xfId="0" applyFont="1" applyFill="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20" fillId="0" borderId="36" xfId="0" applyFont="1" applyBorder="1" applyAlignment="1">
      <alignment horizontal="center" vertical="center"/>
    </xf>
    <xf numFmtId="0" fontId="20" fillId="0" borderId="42" xfId="0" applyFont="1" applyBorder="1" applyAlignment="1">
      <alignment horizontal="center" vertical="center"/>
    </xf>
    <xf numFmtId="0" fontId="20" fillId="0" borderId="36" xfId="0" applyFont="1" applyBorder="1" applyAlignment="1">
      <alignment horizontal="center" vertical="center" wrapText="1"/>
    </xf>
    <xf numFmtId="0" fontId="20" fillId="0" borderId="52" xfId="0" applyFont="1" applyBorder="1" applyAlignment="1">
      <alignment horizontal="center" vertical="center" wrapText="1"/>
    </xf>
    <xf numFmtId="0" fontId="13" fillId="16" borderId="28" xfId="0" applyFont="1" applyFill="1" applyBorder="1" applyAlignment="1">
      <alignment horizontal="center" vertical="center" wrapText="1"/>
    </xf>
    <xf numFmtId="0" fontId="13" fillId="16" borderId="29" xfId="0" applyFont="1" applyFill="1" applyBorder="1" applyAlignment="1">
      <alignment horizontal="center" vertical="center" wrapText="1"/>
    </xf>
    <xf numFmtId="0" fontId="13" fillId="16" borderId="30" xfId="0" applyFont="1" applyFill="1" applyBorder="1" applyAlignment="1">
      <alignment horizontal="center" vertical="center" wrapText="1"/>
    </xf>
    <xf numFmtId="0" fontId="36" fillId="0" borderId="59" xfId="0" applyFont="1" applyBorder="1" applyAlignment="1">
      <alignment horizontal="center" vertical="center"/>
    </xf>
    <xf numFmtId="0" fontId="36" fillId="0" borderId="26" xfId="0" applyFont="1" applyBorder="1" applyAlignment="1">
      <alignment horizontal="center" vertical="center"/>
    </xf>
    <xf numFmtId="0" fontId="36" fillId="0" borderId="60" xfId="0" applyFont="1" applyBorder="1" applyAlignment="1">
      <alignment horizontal="center" vertical="center"/>
    </xf>
    <xf numFmtId="0" fontId="3" fillId="0" borderId="61" xfId="1" applyBorder="1" applyAlignment="1">
      <alignment horizontal="center" vertical="center"/>
    </xf>
    <xf numFmtId="0" fontId="32" fillId="0" borderId="62" xfId="0" applyFont="1" applyBorder="1" applyAlignment="1">
      <alignment horizontal="center" vertical="center"/>
    </xf>
    <xf numFmtId="0" fontId="32" fillId="0" borderId="63" xfId="0" applyFont="1" applyBorder="1" applyAlignment="1">
      <alignment horizontal="center" vertical="center"/>
    </xf>
    <xf numFmtId="0" fontId="32" fillId="0" borderId="46" xfId="0" applyFont="1" applyBorder="1" applyAlignment="1">
      <alignment horizontal="center" vertical="center"/>
    </xf>
    <xf numFmtId="0" fontId="32" fillId="0" borderId="23" xfId="0" applyFont="1" applyBorder="1" applyAlignment="1">
      <alignment horizontal="center" vertical="center"/>
    </xf>
    <xf numFmtId="0" fontId="32" fillId="0" borderId="43" xfId="0" applyFont="1" applyBorder="1" applyAlignment="1">
      <alignment horizontal="center" vertical="center"/>
    </xf>
    <xf numFmtId="0" fontId="32" fillId="0" borderId="53" xfId="0" applyFont="1" applyBorder="1" applyAlignment="1">
      <alignment horizontal="center" vertical="center"/>
    </xf>
    <xf numFmtId="0" fontId="32" fillId="0" borderId="3" xfId="0" applyFont="1" applyBorder="1" applyAlignment="1">
      <alignment horizontal="center" vertical="center"/>
    </xf>
    <xf numFmtId="0" fontId="32" fillId="0" borderId="54"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32" fillId="0" borderId="28"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30" xfId="0" applyFont="1" applyBorder="1" applyAlignment="1">
      <alignment horizontal="center" vertical="center" wrapText="1"/>
    </xf>
    <xf numFmtId="0" fontId="33" fillId="2" borderId="11"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33" fillId="2" borderId="23" xfId="0" applyFont="1" applyFill="1" applyBorder="1" applyAlignment="1">
      <alignment horizontal="center" vertical="center" wrapText="1"/>
    </xf>
    <xf numFmtId="0" fontId="33" fillId="2" borderId="31"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44" xfId="0" applyFont="1" applyFill="1" applyBorder="1" applyAlignment="1">
      <alignment horizontal="center" vertical="center" wrapText="1"/>
    </xf>
    <xf numFmtId="0" fontId="33" fillId="2" borderId="22"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17" xfId="0" applyFont="1" applyBorder="1" applyAlignment="1">
      <alignment horizontal="center" vertic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32" fillId="0" borderId="61" xfId="0" applyFont="1" applyBorder="1" applyAlignment="1">
      <alignment horizontal="center" vertical="center"/>
    </xf>
    <xf numFmtId="0" fontId="36" fillId="0" borderId="47" xfId="0" applyFont="1" applyBorder="1" applyAlignment="1">
      <alignment horizontal="center" vertical="center"/>
    </xf>
    <xf numFmtId="0" fontId="36" fillId="0" borderId="48" xfId="0" applyFont="1" applyBorder="1" applyAlignment="1">
      <alignment horizontal="center" vertical="center"/>
    </xf>
    <xf numFmtId="0" fontId="36" fillId="0" borderId="49" xfId="0" applyFont="1" applyBorder="1" applyAlignment="1">
      <alignment horizontal="center" vertical="center"/>
    </xf>
    <xf numFmtId="0" fontId="33" fillId="2" borderId="35" xfId="0" applyFont="1" applyFill="1" applyBorder="1" applyAlignment="1">
      <alignment horizontal="center" vertical="center" wrapText="1"/>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30" xfId="0" applyFont="1" applyBorder="1" applyAlignment="1">
      <alignment horizontal="center" vertical="center"/>
    </xf>
    <xf numFmtId="0" fontId="52" fillId="0" borderId="70" xfId="0" applyFont="1" applyBorder="1" applyAlignment="1">
      <alignment horizontal="left" vertical="center" wrapText="1"/>
    </xf>
    <xf numFmtId="0" fontId="43" fillId="0" borderId="0" xfId="0" applyFont="1" applyAlignment="1">
      <alignment horizontal="left" wrapText="1"/>
    </xf>
    <xf numFmtId="0" fontId="52" fillId="0" borderId="0" xfId="0" applyFont="1" applyAlignment="1">
      <alignment horizontal="center" vertical="center" wrapText="1"/>
    </xf>
    <xf numFmtId="0" fontId="52" fillId="0" borderId="0" xfId="0" applyFont="1" applyAlignment="1">
      <alignment horizontal="center" vertical="center"/>
    </xf>
    <xf numFmtId="0" fontId="52" fillId="0" borderId="0" xfId="0" applyFont="1" applyAlignment="1">
      <alignment horizontal="left" vertical="center" wrapText="1"/>
    </xf>
    <xf numFmtId="0" fontId="26" fillId="0" borderId="0" xfId="0" applyFont="1" applyAlignment="1">
      <alignment horizontal="center" vertical="center"/>
    </xf>
    <xf numFmtId="0" fontId="51" fillId="0" borderId="0" xfId="0" applyFont="1" applyAlignment="1">
      <alignment horizontal="left" vertical="center" wrapText="1"/>
    </xf>
    <xf numFmtId="0" fontId="58" fillId="0" borderId="0" xfId="0" applyFont="1" applyAlignment="1">
      <alignment horizontal="center" wrapText="1"/>
    </xf>
    <xf numFmtId="0" fontId="43" fillId="0" borderId="45" xfId="0" applyFont="1" applyBorder="1" applyAlignment="1">
      <alignment horizontal="left" wrapText="1"/>
    </xf>
    <xf numFmtId="0" fontId="54" fillId="0" borderId="33" xfId="0" applyFont="1" applyBorder="1" applyAlignment="1">
      <alignment horizontal="left" vertical="top"/>
    </xf>
    <xf numFmtId="0" fontId="54" fillId="0" borderId="45" xfId="0" applyFont="1" applyBorder="1" applyAlignment="1">
      <alignment horizontal="left" vertical="top"/>
    </xf>
    <xf numFmtId="0" fontId="54" fillId="0" borderId="34" xfId="0" applyFont="1" applyBorder="1" applyAlignment="1">
      <alignment horizontal="left" vertical="top"/>
    </xf>
    <xf numFmtId="0" fontId="54" fillId="0" borderId="17" xfId="0" applyFont="1" applyBorder="1" applyAlignment="1">
      <alignment horizontal="left" vertical="top"/>
    </xf>
    <xf numFmtId="0" fontId="43" fillId="0" borderId="23" xfId="0" applyFont="1" applyBorder="1" applyAlignment="1">
      <alignment horizontal="left"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44" fillId="0" borderId="71" xfId="0" applyFont="1" applyBorder="1">
      <alignment vertical="center"/>
    </xf>
  </cellXfs>
  <cellStyles count="5">
    <cellStyle name="ハイパーリンク" xfId="1" builtinId="8"/>
    <cellStyle name="桁区切り" xfId="2" builtinId="6"/>
    <cellStyle name="標準" xfId="0" builtinId="0"/>
    <cellStyle name="標準 3" xfId="3" xr:uid="{D38116E8-0077-47DF-8EA9-DF3D78646778}"/>
    <cellStyle name="良い" xfId="4" builtinId="26"/>
  </cellStyles>
  <dxfs count="38">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39"/>
      </font>
    </dxf>
    <dxf>
      <font>
        <condense val="0"/>
        <extend val="0"/>
        <color indexed="10"/>
      </font>
    </dxf>
    <dxf>
      <font>
        <color rgb="FF3333FF"/>
      </font>
    </dxf>
    <dxf>
      <font>
        <color rgb="FFFF0000"/>
      </font>
    </dxf>
    <dxf>
      <font>
        <condense val="0"/>
        <extend val="0"/>
        <color indexed="10"/>
      </font>
    </dxf>
    <dxf>
      <font>
        <condense val="0"/>
        <extend val="0"/>
        <color indexed="10"/>
      </font>
    </dxf>
    <dxf>
      <font>
        <condense val="0"/>
        <extend val="0"/>
        <color indexed="39"/>
      </font>
    </dxf>
    <dxf>
      <font>
        <color rgb="FF3333FF"/>
      </font>
    </dxf>
    <dxf>
      <font>
        <color rgb="FFFF0000"/>
      </font>
    </dxf>
    <dxf>
      <font>
        <condense val="0"/>
        <extend val="0"/>
        <color indexed="39"/>
      </font>
    </dxf>
    <dxf>
      <font>
        <condense val="0"/>
        <extend val="0"/>
        <color indexed="10"/>
      </font>
    </dxf>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10"/>
      </font>
    </dxf>
    <dxf>
      <font>
        <color rgb="FF3333FF"/>
      </font>
    </dxf>
    <dxf>
      <font>
        <color rgb="FFFF0000"/>
      </font>
    </dxf>
    <dxf>
      <font>
        <color rgb="FF006100"/>
      </font>
      <fill>
        <patternFill>
          <bgColor rgb="FFC6EFCE"/>
        </patternFill>
      </fill>
    </dxf>
    <dxf>
      <fill>
        <patternFill>
          <bgColor rgb="FFFFFF00"/>
        </patternFill>
      </fill>
    </dxf>
    <dxf>
      <fill>
        <patternFill>
          <bgColor rgb="FFFFFF00"/>
        </patternFill>
      </fill>
    </dxf>
    <dxf>
      <font>
        <color rgb="FF006100"/>
      </font>
      <fill>
        <patternFill>
          <bgColor rgb="FFC6EFCE"/>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fmlaLink="$P$16"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P$2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P$3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P$3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P$23"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P$16"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P$12"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P$18"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P$21" lockText="1" noThreeD="1"/>
</file>

<file path=xl/ctrlProps/ctrlProp4.xml><?xml version="1.0" encoding="utf-8"?>
<formControlPr xmlns="http://schemas.microsoft.com/office/spreadsheetml/2009/9/main" objectType="Radio" firstButton="1" fmlaLink="$P$28"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P$3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P$34"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P$23"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P$28"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P$12"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K$7"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K$1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P$18"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K$15"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CheckBox" fmlaLink="$M$20"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fmlaLink="$N$20" lockText="1" noThreeD="1"/>
</file>

<file path=xl/ctrlProps/ctrlProp91.xml><?xml version="1.0" encoding="utf-8"?>
<formControlPr xmlns="http://schemas.microsoft.com/office/spreadsheetml/2009/9/main" objectType="CheckBox" fmlaLink="$O$20" lockText="1" noThreeD="1"/>
</file>

<file path=xl/ctrlProps/ctrlProp92.xml><?xml version="1.0" encoding="utf-8"?>
<formControlPr xmlns="http://schemas.microsoft.com/office/spreadsheetml/2009/9/main" objectType="CheckBox" fmlaLink="$P$20" lockText="1" noThreeD="1"/>
</file>

<file path=xl/ctrlProps/ctrlProp93.xml><?xml version="1.0" encoding="utf-8"?>
<formControlPr xmlns="http://schemas.microsoft.com/office/spreadsheetml/2009/9/main" objectType="CheckBox" fmlaLink="$Q$20"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K$27" lockText="1" noThreeD="1"/>
</file>

<file path=xl/ctrlProps/ctrlProp97.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15</xdr:row>
          <xdr:rowOff>114300</xdr:rowOff>
        </xdr:from>
        <xdr:to>
          <xdr:col>3</xdr:col>
          <xdr:colOff>447675</xdr:colOff>
          <xdr:row>15</xdr:row>
          <xdr:rowOff>342900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104775</xdr:rowOff>
        </xdr:from>
        <xdr:to>
          <xdr:col>4</xdr:col>
          <xdr:colOff>447675</xdr:colOff>
          <xdr:row>15</xdr:row>
          <xdr:rowOff>342900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104775</xdr:rowOff>
        </xdr:from>
        <xdr:to>
          <xdr:col>5</xdr:col>
          <xdr:colOff>485775</xdr:colOff>
          <xdr:row>15</xdr:row>
          <xdr:rowOff>342900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238125</xdr:rowOff>
        </xdr:from>
        <xdr:to>
          <xdr:col>2</xdr:col>
          <xdr:colOff>590550</xdr:colOff>
          <xdr:row>27</xdr:row>
          <xdr:rowOff>514350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xdr:row>
          <xdr:rowOff>238125</xdr:rowOff>
        </xdr:from>
        <xdr:to>
          <xdr:col>7</xdr:col>
          <xdr:colOff>9525</xdr:colOff>
          <xdr:row>27</xdr:row>
          <xdr:rowOff>495300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19050</xdr:rowOff>
        </xdr:from>
        <xdr:to>
          <xdr:col>2</xdr:col>
          <xdr:colOff>533400</xdr:colOff>
          <xdr:row>12</xdr:row>
          <xdr:rowOff>19050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0</xdr:rowOff>
        </xdr:from>
        <xdr:to>
          <xdr:col>2</xdr:col>
          <xdr:colOff>533400</xdr:colOff>
          <xdr:row>13</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66675</xdr:rowOff>
        </xdr:from>
        <xdr:to>
          <xdr:col>3</xdr:col>
          <xdr:colOff>457200</xdr:colOff>
          <xdr:row>17</xdr:row>
          <xdr:rowOff>304800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47625</xdr:rowOff>
        </xdr:from>
        <xdr:to>
          <xdr:col>3</xdr:col>
          <xdr:colOff>504825</xdr:colOff>
          <xdr:row>18</xdr:row>
          <xdr:rowOff>257175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28575</xdr:rowOff>
        </xdr:from>
        <xdr:to>
          <xdr:col>3</xdr:col>
          <xdr:colOff>504825</xdr:colOff>
          <xdr:row>19</xdr:row>
          <xdr:rowOff>247650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180975</xdr:rowOff>
        </xdr:from>
        <xdr:to>
          <xdr:col>3</xdr:col>
          <xdr:colOff>485775</xdr:colOff>
          <xdr:row>21</xdr:row>
          <xdr:rowOff>95250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20</xdr:row>
          <xdr:rowOff>180975</xdr:rowOff>
        </xdr:from>
        <xdr:to>
          <xdr:col>4</xdr:col>
          <xdr:colOff>876300</xdr:colOff>
          <xdr:row>21</xdr:row>
          <xdr:rowOff>114300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10</xdr:row>
          <xdr:rowOff>590550</xdr:rowOff>
        </xdr:from>
        <xdr:to>
          <xdr:col>2</xdr:col>
          <xdr:colOff>638175</xdr:colOff>
          <xdr:row>13</xdr:row>
          <xdr:rowOff>171450</xdr:rowOff>
        </xdr:to>
        <xdr:sp macro="" textlink="">
          <xdr:nvSpPr>
            <xdr:cNvPr id="1049" name="NW会員"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152400</xdr:rowOff>
        </xdr:from>
        <xdr:to>
          <xdr:col>5</xdr:col>
          <xdr:colOff>762000</xdr:colOff>
          <xdr:row>21</xdr:row>
          <xdr:rowOff>152400</xdr:rowOff>
        </xdr:to>
        <xdr:sp macro="" textlink="">
          <xdr:nvSpPr>
            <xdr:cNvPr id="1051" name="乳幼児"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76200</xdr:rowOff>
        </xdr:from>
        <xdr:to>
          <xdr:col>5</xdr:col>
          <xdr:colOff>781050</xdr:colOff>
          <xdr:row>23</xdr:row>
          <xdr:rowOff>171450</xdr:rowOff>
        </xdr:to>
        <xdr:sp macro="" textlink="">
          <xdr:nvSpPr>
            <xdr:cNvPr id="1072" name="車での送迎"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30</xdr:row>
          <xdr:rowOff>47625</xdr:rowOff>
        </xdr:from>
        <xdr:to>
          <xdr:col>52</xdr:col>
          <xdr:colOff>133350</xdr:colOff>
          <xdr:row>31</xdr:row>
          <xdr:rowOff>57150</xdr:rowOff>
        </xdr:to>
        <xdr:sp macro="" textlink="">
          <xdr:nvSpPr>
            <xdr:cNvPr id="1076" name="担当1"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133350</xdr:rowOff>
        </xdr:from>
        <xdr:to>
          <xdr:col>7</xdr:col>
          <xdr:colOff>323850</xdr:colOff>
          <xdr:row>33</xdr:row>
          <xdr:rowOff>438150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33</xdr:row>
          <xdr:rowOff>114300</xdr:rowOff>
        </xdr:from>
        <xdr:to>
          <xdr:col>9</xdr:col>
          <xdr:colOff>152400</xdr:colOff>
          <xdr:row>33</xdr:row>
          <xdr:rowOff>438150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33</xdr:row>
          <xdr:rowOff>133350</xdr:rowOff>
        </xdr:from>
        <xdr:to>
          <xdr:col>12</xdr:col>
          <xdr:colOff>0</xdr:colOff>
          <xdr:row>33</xdr:row>
          <xdr:rowOff>428625</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33</xdr:row>
          <xdr:rowOff>28575</xdr:rowOff>
        </xdr:from>
        <xdr:to>
          <xdr:col>52</xdr:col>
          <xdr:colOff>28575</xdr:colOff>
          <xdr:row>34</xdr:row>
          <xdr:rowOff>57150</xdr:rowOff>
        </xdr:to>
        <xdr:sp macro="" textlink="">
          <xdr:nvSpPr>
            <xdr:cNvPr id="1080" name="担当２"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104775</xdr:rowOff>
        </xdr:from>
        <xdr:to>
          <xdr:col>12</xdr:col>
          <xdr:colOff>342900</xdr:colOff>
          <xdr:row>28</xdr:row>
          <xdr:rowOff>19050</xdr:rowOff>
        </xdr:to>
        <xdr:sp macro="" textlink="">
          <xdr:nvSpPr>
            <xdr:cNvPr id="1081" name="参加日程"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17</xdr:row>
          <xdr:rowOff>38100</xdr:rowOff>
        </xdr:from>
        <xdr:to>
          <xdr:col>5</xdr:col>
          <xdr:colOff>866775</xdr:colOff>
          <xdr:row>20</xdr:row>
          <xdr:rowOff>57150</xdr:rowOff>
        </xdr:to>
        <xdr:sp macro="" textlink="">
          <xdr:nvSpPr>
            <xdr:cNvPr id="1082" name="病児病後児"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14</xdr:row>
          <xdr:rowOff>361950</xdr:rowOff>
        </xdr:from>
        <xdr:to>
          <xdr:col>6</xdr:col>
          <xdr:colOff>104775</xdr:colOff>
          <xdr:row>16</xdr:row>
          <xdr:rowOff>190500</xdr:rowOff>
        </xdr:to>
        <xdr:sp macro="" textlink="">
          <xdr:nvSpPr>
            <xdr:cNvPr id="1083" name="運営方法"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xdr:oneCellAnchor>
    <xdr:from>
      <xdr:col>3</xdr:col>
      <xdr:colOff>1</xdr:colOff>
      <xdr:row>34</xdr:row>
      <xdr:rowOff>11206</xdr:rowOff>
    </xdr:from>
    <xdr:ext cx="1082348" cy="25904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619376" y="12098431"/>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779930</xdr:colOff>
      <xdr:row>30</xdr:row>
      <xdr:rowOff>567019</xdr:rowOff>
    </xdr:from>
    <xdr:ext cx="1082348"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589680" y="10901644"/>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802341</xdr:colOff>
      <xdr:row>30</xdr:row>
      <xdr:rowOff>17929</xdr:rowOff>
    </xdr:from>
    <xdr:ext cx="505267" cy="25904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617694" y="10360958"/>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 名</a:t>
          </a:r>
        </a:p>
      </xdr:txBody>
    </xdr:sp>
    <xdr:clientData/>
  </xdr:oneCellAnchor>
  <xdr:oneCellAnchor>
    <xdr:from>
      <xdr:col>3</xdr:col>
      <xdr:colOff>13447</xdr:colOff>
      <xdr:row>33</xdr:row>
      <xdr:rowOff>13447</xdr:rowOff>
    </xdr:from>
    <xdr:ext cx="441146"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632822" y="11576797"/>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氏名</a:t>
          </a:r>
        </a:p>
      </xdr:txBody>
    </xdr:sp>
    <xdr:clientData/>
  </xdr:oneCellAnchor>
  <mc:AlternateContent xmlns:mc="http://schemas.openxmlformats.org/markup-compatibility/2006">
    <mc:Choice xmlns:a14="http://schemas.microsoft.com/office/drawing/2010/main" Requires="a14">
      <xdr:twoCellAnchor editAs="oneCell">
        <xdr:from>
          <xdr:col>6</xdr:col>
          <xdr:colOff>790575</xdr:colOff>
          <xdr:row>30</xdr:row>
          <xdr:rowOff>133350</xdr:rowOff>
        </xdr:from>
        <xdr:to>
          <xdr:col>7</xdr:col>
          <xdr:colOff>390525</xdr:colOff>
          <xdr:row>30</xdr:row>
          <xdr:rowOff>485775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30</xdr:row>
          <xdr:rowOff>114300</xdr:rowOff>
        </xdr:from>
        <xdr:to>
          <xdr:col>9</xdr:col>
          <xdr:colOff>247650</xdr:colOff>
          <xdr:row>30</xdr:row>
          <xdr:rowOff>457200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30</xdr:row>
          <xdr:rowOff>123825</xdr:rowOff>
        </xdr:from>
        <xdr:to>
          <xdr:col>12</xdr:col>
          <xdr:colOff>66675</xdr:colOff>
          <xdr:row>30</xdr:row>
          <xdr:rowOff>466725</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10</xdr:row>
      <xdr:rowOff>0</xdr:rowOff>
    </xdr:from>
    <xdr:ext cx="825867"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15353" y="3048000"/>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センター名</a:t>
          </a:r>
        </a:p>
      </xdr:txBody>
    </xdr:sp>
    <xdr:clientData/>
  </xdr:oneCellAnchor>
  <xdr:twoCellAnchor editAs="oneCell">
    <xdr:from>
      <xdr:col>9</xdr:col>
      <xdr:colOff>56031</xdr:colOff>
      <xdr:row>0</xdr:row>
      <xdr:rowOff>537884</xdr:rowOff>
    </xdr:from>
    <xdr:to>
      <xdr:col>12</xdr:col>
      <xdr:colOff>431472</xdr:colOff>
      <xdr:row>5</xdr:row>
      <xdr:rowOff>117708</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74325" y="0"/>
          <a:ext cx="1440000" cy="1440000"/>
        </a:xfrm>
        <a:prstGeom prst="rect">
          <a:avLst/>
        </a:prstGeom>
      </xdr:spPr>
    </xdr:pic>
    <xdr:clientData/>
  </xdr:twoCellAnchor>
  <xdr:twoCellAnchor>
    <xdr:from>
      <xdr:col>4</xdr:col>
      <xdr:colOff>67235</xdr:colOff>
      <xdr:row>16</xdr:row>
      <xdr:rowOff>44823</xdr:rowOff>
    </xdr:from>
    <xdr:to>
      <xdr:col>5</xdr:col>
      <xdr:colOff>809936</xdr:colOff>
      <xdr:row>16</xdr:row>
      <xdr:rowOff>224740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608294" y="5423647"/>
          <a:ext cx="1661583" cy="17991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22</xdr:row>
          <xdr:rowOff>66675</xdr:rowOff>
        </xdr:from>
        <xdr:to>
          <xdr:col>6</xdr:col>
          <xdr:colOff>0</xdr:colOff>
          <xdr:row>24</xdr:row>
          <xdr:rowOff>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22</xdr:row>
          <xdr:rowOff>190500</xdr:rowOff>
        </xdr:from>
        <xdr:to>
          <xdr:col>4</xdr:col>
          <xdr:colOff>352425</xdr:colOff>
          <xdr:row>23</xdr:row>
          <xdr:rowOff>133350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22</xdr:row>
          <xdr:rowOff>190500</xdr:rowOff>
        </xdr:from>
        <xdr:to>
          <xdr:col>5</xdr:col>
          <xdr:colOff>571500</xdr:colOff>
          <xdr:row>23</xdr:row>
          <xdr:rowOff>133350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15</xdr:row>
          <xdr:rowOff>114300</xdr:rowOff>
        </xdr:from>
        <xdr:to>
          <xdr:col>3</xdr:col>
          <xdr:colOff>457200</xdr:colOff>
          <xdr:row>15</xdr:row>
          <xdr:rowOff>361950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104775</xdr:rowOff>
        </xdr:from>
        <xdr:to>
          <xdr:col>4</xdr:col>
          <xdr:colOff>457200</xdr:colOff>
          <xdr:row>15</xdr:row>
          <xdr:rowOff>342900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104775</xdr:rowOff>
        </xdr:from>
        <xdr:to>
          <xdr:col>5</xdr:col>
          <xdr:colOff>485775</xdr:colOff>
          <xdr:row>15</xdr:row>
          <xdr:rowOff>342900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66675</xdr:rowOff>
        </xdr:from>
        <xdr:to>
          <xdr:col>5</xdr:col>
          <xdr:colOff>828675</xdr:colOff>
          <xdr:row>15</xdr:row>
          <xdr:rowOff>447675</xdr:rowOff>
        </xdr:to>
        <xdr:sp macro="" textlink="">
          <xdr:nvSpPr>
            <xdr:cNvPr id="12292" name="Group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運営方法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19050</xdr:rowOff>
        </xdr:from>
        <xdr:to>
          <xdr:col>2</xdr:col>
          <xdr:colOff>533400</xdr:colOff>
          <xdr:row>12</xdr:row>
          <xdr:rowOff>9525</xdr:rowOff>
        </xdr:to>
        <xdr:sp macro="" textlink="">
          <xdr:nvSpPr>
            <xdr:cNvPr id="12295" name="Option Button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0</xdr:rowOff>
        </xdr:from>
        <xdr:to>
          <xdr:col>2</xdr:col>
          <xdr:colOff>533400</xdr:colOff>
          <xdr:row>13</xdr:row>
          <xdr:rowOff>0</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66675</xdr:rowOff>
        </xdr:from>
        <xdr:to>
          <xdr:col>3</xdr:col>
          <xdr:colOff>495300</xdr:colOff>
          <xdr:row>17</xdr:row>
          <xdr:rowOff>276225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47625</xdr:rowOff>
        </xdr:from>
        <xdr:to>
          <xdr:col>3</xdr:col>
          <xdr:colOff>504825</xdr:colOff>
          <xdr:row>18</xdr:row>
          <xdr:rowOff>266700</xdr:rowOff>
        </xdr:to>
        <xdr:sp macro="" textlink="">
          <xdr:nvSpPr>
            <xdr:cNvPr id="12298" name="Option Button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28575</xdr:rowOff>
        </xdr:from>
        <xdr:to>
          <xdr:col>3</xdr:col>
          <xdr:colOff>504825</xdr:colOff>
          <xdr:row>19</xdr:row>
          <xdr:rowOff>247650</xdr:rowOff>
        </xdr:to>
        <xdr:sp macro="" textlink="">
          <xdr:nvSpPr>
            <xdr:cNvPr id="12299" name="Option Button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171450</xdr:rowOff>
        </xdr:from>
        <xdr:to>
          <xdr:col>3</xdr:col>
          <xdr:colOff>476250</xdr:colOff>
          <xdr:row>21</xdr:row>
          <xdr:rowOff>76200</xdr:rowOff>
        </xdr:to>
        <xdr:sp macro="" textlink="">
          <xdr:nvSpPr>
            <xdr:cNvPr id="12300" name="Option Button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20</xdr:row>
          <xdr:rowOff>180975</xdr:rowOff>
        </xdr:from>
        <xdr:to>
          <xdr:col>4</xdr:col>
          <xdr:colOff>885825</xdr:colOff>
          <xdr:row>21</xdr:row>
          <xdr:rowOff>104775</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10</xdr:row>
          <xdr:rowOff>590550</xdr:rowOff>
        </xdr:from>
        <xdr:to>
          <xdr:col>2</xdr:col>
          <xdr:colOff>638175</xdr:colOff>
          <xdr:row>13</xdr:row>
          <xdr:rowOff>171450</xdr:rowOff>
        </xdr:to>
        <xdr:sp macro="" textlink="">
          <xdr:nvSpPr>
            <xdr:cNvPr id="12304" name="Group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17</xdr:row>
          <xdr:rowOff>9525</xdr:rowOff>
        </xdr:from>
        <xdr:to>
          <xdr:col>4</xdr:col>
          <xdr:colOff>209550</xdr:colOff>
          <xdr:row>20</xdr:row>
          <xdr:rowOff>57150</xdr:rowOff>
        </xdr:to>
        <xdr:sp macro="" textlink="">
          <xdr:nvSpPr>
            <xdr:cNvPr id="12305" name="Group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30</xdr:row>
          <xdr:rowOff>133350</xdr:rowOff>
        </xdr:from>
        <xdr:to>
          <xdr:col>7</xdr:col>
          <xdr:colOff>447675</xdr:colOff>
          <xdr:row>30</xdr:row>
          <xdr:rowOff>438150</xdr:rowOff>
        </xdr:to>
        <xdr:sp macro="" textlink="">
          <xdr:nvSpPr>
            <xdr:cNvPr id="12309" name="Option Button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30</xdr:row>
          <xdr:rowOff>123825</xdr:rowOff>
        </xdr:from>
        <xdr:to>
          <xdr:col>9</xdr:col>
          <xdr:colOff>247650</xdr:colOff>
          <xdr:row>30</xdr:row>
          <xdr:rowOff>438150</xdr:rowOff>
        </xdr:to>
        <xdr:sp macro="" textlink="">
          <xdr:nvSpPr>
            <xdr:cNvPr id="12310" name="Option Button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142875</xdr:rowOff>
        </xdr:from>
        <xdr:to>
          <xdr:col>12</xdr:col>
          <xdr:colOff>180975</xdr:colOff>
          <xdr:row>30</xdr:row>
          <xdr:rowOff>447675</xdr:rowOff>
        </xdr:to>
        <xdr:sp macro="" textlink="">
          <xdr:nvSpPr>
            <xdr:cNvPr id="12311" name="Option Button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30</xdr:row>
          <xdr:rowOff>47625</xdr:rowOff>
        </xdr:from>
        <xdr:to>
          <xdr:col>52</xdr:col>
          <xdr:colOff>152400</xdr:colOff>
          <xdr:row>31</xdr:row>
          <xdr:rowOff>57150</xdr:rowOff>
        </xdr:to>
        <xdr:sp macro="" textlink="">
          <xdr:nvSpPr>
            <xdr:cNvPr id="12312" name="Group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33</xdr:row>
          <xdr:rowOff>142875</xdr:rowOff>
        </xdr:from>
        <xdr:to>
          <xdr:col>7</xdr:col>
          <xdr:colOff>342900</xdr:colOff>
          <xdr:row>33</xdr:row>
          <xdr:rowOff>400050</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33</xdr:row>
          <xdr:rowOff>142875</xdr:rowOff>
        </xdr:from>
        <xdr:to>
          <xdr:col>9</xdr:col>
          <xdr:colOff>123825</xdr:colOff>
          <xdr:row>33</xdr:row>
          <xdr:rowOff>409575</xdr:rowOff>
        </xdr:to>
        <xdr:sp macro="" textlink="">
          <xdr:nvSpPr>
            <xdr:cNvPr id="12314" name="Option Button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123825</xdr:rowOff>
        </xdr:from>
        <xdr:to>
          <xdr:col>12</xdr:col>
          <xdr:colOff>57150</xdr:colOff>
          <xdr:row>33</xdr:row>
          <xdr:rowOff>390525</xdr:rowOff>
        </xdr:to>
        <xdr:sp macro="" textlink="">
          <xdr:nvSpPr>
            <xdr:cNvPr id="12315" name="Option Button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33</xdr:row>
          <xdr:rowOff>47625</xdr:rowOff>
        </xdr:from>
        <xdr:to>
          <xdr:col>52</xdr:col>
          <xdr:colOff>85725</xdr:colOff>
          <xdr:row>34</xdr:row>
          <xdr:rowOff>76200</xdr:rowOff>
        </xdr:to>
        <xdr:sp macro="" textlink="">
          <xdr:nvSpPr>
            <xdr:cNvPr id="12316" name="Group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27</xdr:row>
          <xdr:rowOff>152400</xdr:rowOff>
        </xdr:from>
        <xdr:to>
          <xdr:col>12</xdr:col>
          <xdr:colOff>371475</xdr:colOff>
          <xdr:row>27</xdr:row>
          <xdr:rowOff>628650</xdr:rowOff>
        </xdr:to>
        <xdr:sp macro="" textlink="">
          <xdr:nvSpPr>
            <xdr:cNvPr id="12321" name="Group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xdr:oneCellAnchor>
    <xdr:from>
      <xdr:col>2</xdr:col>
      <xdr:colOff>788893</xdr:colOff>
      <xdr:row>34</xdr:row>
      <xdr:rowOff>15689</xdr:rowOff>
    </xdr:from>
    <xdr:ext cx="1082348" cy="25904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604246" y="12118042"/>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761999</xdr:colOff>
      <xdr:row>30</xdr:row>
      <xdr:rowOff>571502</xdr:rowOff>
    </xdr:from>
    <xdr:ext cx="1082348" cy="259045"/>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77352" y="10914531"/>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784410</xdr:colOff>
      <xdr:row>30</xdr:row>
      <xdr:rowOff>22412</xdr:rowOff>
    </xdr:from>
    <xdr:ext cx="505267" cy="259045"/>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599763" y="10365441"/>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 名</a:t>
          </a:r>
        </a:p>
      </xdr:txBody>
    </xdr:sp>
    <xdr:clientData/>
  </xdr:oneCellAnchor>
  <xdr:oneCellAnchor>
    <xdr:from>
      <xdr:col>2</xdr:col>
      <xdr:colOff>802339</xdr:colOff>
      <xdr:row>33</xdr:row>
      <xdr:rowOff>17930</xdr:rowOff>
    </xdr:from>
    <xdr:ext cx="441146" cy="259045"/>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617692" y="11593606"/>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氏名</a:t>
          </a:r>
        </a:p>
      </xdr:txBody>
    </xdr:sp>
    <xdr:clientData/>
  </xdr:oneCellAnchor>
  <xdr:oneCellAnchor>
    <xdr:from>
      <xdr:col>1</xdr:col>
      <xdr:colOff>869574</xdr:colOff>
      <xdr:row>9</xdr:row>
      <xdr:rowOff>208429</xdr:rowOff>
    </xdr:from>
    <xdr:ext cx="825867" cy="259045"/>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777250" y="3110753"/>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センター名</a:t>
          </a:r>
        </a:p>
      </xdr:txBody>
    </xdr:sp>
    <xdr:clientData/>
  </xdr:oneCellAnchor>
  <xdr:twoCellAnchor editAs="oneCell">
    <xdr:from>
      <xdr:col>9</xdr:col>
      <xdr:colOff>56029</xdr:colOff>
      <xdr:row>0</xdr:row>
      <xdr:rowOff>537881</xdr:rowOff>
    </xdr:from>
    <xdr:to>
      <xdr:col>12</xdr:col>
      <xdr:colOff>431470</xdr:colOff>
      <xdr:row>5</xdr:row>
      <xdr:rowOff>117705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74323" y="537881"/>
          <a:ext cx="1440000" cy="1440000"/>
        </a:xfrm>
        <a:prstGeom prst="rect">
          <a:avLst/>
        </a:prstGeom>
      </xdr:spPr>
    </xdr:pic>
    <xdr:clientData/>
  </xdr:twoCellAnchor>
  <xdr:twoCellAnchor>
    <xdr:from>
      <xdr:col>4</xdr:col>
      <xdr:colOff>63500</xdr:colOff>
      <xdr:row>16</xdr:row>
      <xdr:rowOff>31749</xdr:rowOff>
    </xdr:from>
    <xdr:to>
      <xdr:col>5</xdr:col>
      <xdr:colOff>804333</xdr:colOff>
      <xdr:row>16</xdr:row>
      <xdr:rowOff>211666</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619500" y="5418666"/>
          <a:ext cx="1661583" cy="17991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20</xdr:row>
          <xdr:rowOff>95250</xdr:rowOff>
        </xdr:from>
        <xdr:to>
          <xdr:col>5</xdr:col>
          <xdr:colOff>733425</xdr:colOff>
          <xdr:row>21</xdr:row>
          <xdr:rowOff>209550</xdr:rowOff>
        </xdr:to>
        <xdr:sp macro="" textlink="">
          <xdr:nvSpPr>
            <xdr:cNvPr id="12324" name="Group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57150</xdr:rowOff>
        </xdr:from>
        <xdr:to>
          <xdr:col>5</xdr:col>
          <xdr:colOff>781050</xdr:colOff>
          <xdr:row>23</xdr:row>
          <xdr:rowOff>228600</xdr:rowOff>
        </xdr:to>
        <xdr:sp macro="" textlink="">
          <xdr:nvSpPr>
            <xdr:cNvPr id="12330" name="Group Box 42"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190500</xdr:rowOff>
        </xdr:from>
        <xdr:to>
          <xdr:col>4</xdr:col>
          <xdr:colOff>190500</xdr:colOff>
          <xdr:row>23</xdr:row>
          <xdr:rowOff>133350</xdr:rowOff>
        </xdr:to>
        <xdr:sp macro="" textlink="">
          <xdr:nvSpPr>
            <xdr:cNvPr id="12331" name="Option Button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22</xdr:row>
          <xdr:rowOff>171450</xdr:rowOff>
        </xdr:from>
        <xdr:to>
          <xdr:col>5</xdr:col>
          <xdr:colOff>695325</xdr:colOff>
          <xdr:row>23</xdr:row>
          <xdr:rowOff>114300</xdr:rowOff>
        </xdr:to>
        <xdr:sp macro="" textlink="">
          <xdr:nvSpPr>
            <xdr:cNvPr id="12332" name="Option Button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247650</xdr:rowOff>
        </xdr:from>
        <xdr:to>
          <xdr:col>3</xdr:col>
          <xdr:colOff>342900</xdr:colOff>
          <xdr:row>27</xdr:row>
          <xdr:rowOff>495300</xdr:rowOff>
        </xdr:to>
        <xdr:sp macro="" textlink="">
          <xdr:nvSpPr>
            <xdr:cNvPr id="12337" name="Option Button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247650</xdr:rowOff>
        </xdr:from>
        <xdr:to>
          <xdr:col>7</xdr:col>
          <xdr:colOff>457200</xdr:colOff>
          <xdr:row>27</xdr:row>
          <xdr:rowOff>495300</xdr:rowOff>
        </xdr:to>
        <xdr:sp macro="" textlink="">
          <xdr:nvSpPr>
            <xdr:cNvPr id="12338" name="Option Button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5</xdr:row>
          <xdr:rowOff>142875</xdr:rowOff>
        </xdr:from>
        <xdr:to>
          <xdr:col>8</xdr:col>
          <xdr:colOff>1362075</xdr:colOff>
          <xdr:row>5</xdr:row>
          <xdr:rowOff>581025</xdr:rowOff>
        </xdr:to>
        <xdr:sp macro="" textlink="">
          <xdr:nvSpPr>
            <xdr:cNvPr id="5190" name="Group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17</xdr:row>
          <xdr:rowOff>400050</xdr:rowOff>
        </xdr:from>
        <xdr:to>
          <xdr:col>2</xdr:col>
          <xdr:colOff>581025</xdr:colOff>
          <xdr:row>25</xdr:row>
          <xdr:rowOff>57150</xdr:rowOff>
        </xdr:to>
        <xdr:sp macro="" textlink="">
          <xdr:nvSpPr>
            <xdr:cNvPr id="5203" name="Group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17</xdr:row>
          <xdr:rowOff>419100</xdr:rowOff>
        </xdr:from>
        <xdr:to>
          <xdr:col>2</xdr:col>
          <xdr:colOff>1238250</xdr:colOff>
          <xdr:row>25</xdr:row>
          <xdr:rowOff>57150</xdr:rowOff>
        </xdr:to>
        <xdr:sp macro="" textlink="">
          <xdr:nvSpPr>
            <xdr:cNvPr id="5210" name="Group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0</xdr:rowOff>
        </xdr:from>
        <xdr:to>
          <xdr:col>4</xdr:col>
          <xdr:colOff>104775</xdr:colOff>
          <xdr:row>25</xdr:row>
          <xdr:rowOff>57150</xdr:rowOff>
        </xdr:to>
        <xdr:sp macro="" textlink="">
          <xdr:nvSpPr>
            <xdr:cNvPr id="5217" name="Group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18</xdr:row>
          <xdr:rowOff>0</xdr:rowOff>
        </xdr:from>
        <xdr:to>
          <xdr:col>4</xdr:col>
          <xdr:colOff>971550</xdr:colOff>
          <xdr:row>25</xdr:row>
          <xdr:rowOff>57150</xdr:rowOff>
        </xdr:to>
        <xdr:sp macro="" textlink="">
          <xdr:nvSpPr>
            <xdr:cNvPr id="5224" name="Group Box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xdr:row>
          <xdr:rowOff>38100</xdr:rowOff>
        </xdr:from>
        <xdr:to>
          <xdr:col>6</xdr:col>
          <xdr:colOff>285750</xdr:colOff>
          <xdr:row>25</xdr:row>
          <xdr:rowOff>95250</xdr:rowOff>
        </xdr:to>
        <xdr:sp macro="" textlink="">
          <xdr:nvSpPr>
            <xdr:cNvPr id="5231" name="Group Box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18</xdr:row>
          <xdr:rowOff>9525</xdr:rowOff>
        </xdr:from>
        <xdr:to>
          <xdr:col>6</xdr:col>
          <xdr:colOff>1276350</xdr:colOff>
          <xdr:row>25</xdr:row>
          <xdr:rowOff>66675</xdr:rowOff>
        </xdr:to>
        <xdr:sp macro="" textlink="">
          <xdr:nvSpPr>
            <xdr:cNvPr id="5238" name="Group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17</xdr:row>
          <xdr:rowOff>409575</xdr:rowOff>
        </xdr:from>
        <xdr:to>
          <xdr:col>8</xdr:col>
          <xdr:colOff>790575</xdr:colOff>
          <xdr:row>25</xdr:row>
          <xdr:rowOff>57150</xdr:rowOff>
        </xdr:to>
        <xdr:sp macro="" textlink="">
          <xdr:nvSpPr>
            <xdr:cNvPr id="5245" name="Group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5</xdr:row>
          <xdr:rowOff>342900</xdr:rowOff>
        </xdr:from>
        <xdr:to>
          <xdr:col>0</xdr:col>
          <xdr:colOff>847725</xdr:colOff>
          <xdr:row>5</xdr:row>
          <xdr:rowOff>581025</xdr:rowOff>
        </xdr:to>
        <xdr:sp macro="" textlink="">
          <xdr:nvSpPr>
            <xdr:cNvPr id="5246" name="Option Button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5</xdr:row>
          <xdr:rowOff>342900</xdr:rowOff>
        </xdr:from>
        <xdr:to>
          <xdr:col>2</xdr:col>
          <xdr:colOff>962025</xdr:colOff>
          <xdr:row>5</xdr:row>
          <xdr:rowOff>581025</xdr:rowOff>
        </xdr:to>
        <xdr:sp macro="" textlink="">
          <xdr:nvSpPr>
            <xdr:cNvPr id="5247" name="Option Button 127"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5</xdr:row>
          <xdr:rowOff>333375</xdr:rowOff>
        </xdr:from>
        <xdr:to>
          <xdr:col>4</xdr:col>
          <xdr:colOff>952500</xdr:colOff>
          <xdr:row>5</xdr:row>
          <xdr:rowOff>571500</xdr:rowOff>
        </xdr:to>
        <xdr:sp macro="" textlink="">
          <xdr:nvSpPr>
            <xdr:cNvPr id="5248" name="Option Button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5</xdr:row>
          <xdr:rowOff>333375</xdr:rowOff>
        </xdr:from>
        <xdr:to>
          <xdr:col>6</xdr:col>
          <xdr:colOff>914400</xdr:colOff>
          <xdr:row>5</xdr:row>
          <xdr:rowOff>571500</xdr:rowOff>
        </xdr:to>
        <xdr:sp macro="" textlink="">
          <xdr:nvSpPr>
            <xdr:cNvPr id="5249" name="Option Button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5</xdr:row>
          <xdr:rowOff>342900</xdr:rowOff>
        </xdr:from>
        <xdr:to>
          <xdr:col>8</xdr:col>
          <xdr:colOff>942975</xdr:colOff>
          <xdr:row>5</xdr:row>
          <xdr:rowOff>581025</xdr:rowOff>
        </xdr:to>
        <xdr:sp macro="" textlink="">
          <xdr:nvSpPr>
            <xdr:cNvPr id="5250" name="Option 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10</xdr:row>
          <xdr:rowOff>381000</xdr:rowOff>
        </xdr:from>
        <xdr:to>
          <xdr:col>0</xdr:col>
          <xdr:colOff>914400</xdr:colOff>
          <xdr:row>10</xdr:row>
          <xdr:rowOff>619125</xdr:rowOff>
        </xdr:to>
        <xdr:sp macro="" textlink="">
          <xdr:nvSpPr>
            <xdr:cNvPr id="5257" name="Option 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10</xdr:row>
          <xdr:rowOff>390525</xdr:rowOff>
        </xdr:from>
        <xdr:to>
          <xdr:col>2</xdr:col>
          <xdr:colOff>952500</xdr:colOff>
          <xdr:row>11</xdr:row>
          <xdr:rowOff>0</xdr:rowOff>
        </xdr:to>
        <xdr:sp macro="" textlink="">
          <xdr:nvSpPr>
            <xdr:cNvPr id="5258" name="Option 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10</xdr:row>
          <xdr:rowOff>361950</xdr:rowOff>
        </xdr:from>
        <xdr:to>
          <xdr:col>4</xdr:col>
          <xdr:colOff>942975</xdr:colOff>
          <xdr:row>10</xdr:row>
          <xdr:rowOff>600075</xdr:rowOff>
        </xdr:to>
        <xdr:sp macro="" textlink="">
          <xdr:nvSpPr>
            <xdr:cNvPr id="5259" name="Option Button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10</xdr:row>
          <xdr:rowOff>400050</xdr:rowOff>
        </xdr:from>
        <xdr:to>
          <xdr:col>6</xdr:col>
          <xdr:colOff>1009650</xdr:colOff>
          <xdr:row>11</xdr:row>
          <xdr:rowOff>9525</xdr:rowOff>
        </xdr:to>
        <xdr:sp macro="" textlink="">
          <xdr:nvSpPr>
            <xdr:cNvPr id="5260" name="Option 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10</xdr:row>
          <xdr:rowOff>371475</xdr:rowOff>
        </xdr:from>
        <xdr:to>
          <xdr:col>8</xdr:col>
          <xdr:colOff>942975</xdr:colOff>
          <xdr:row>10</xdr:row>
          <xdr:rowOff>609600</xdr:rowOff>
        </xdr:to>
        <xdr:sp macro="" textlink="">
          <xdr:nvSpPr>
            <xdr:cNvPr id="5261" name="Option 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133350</xdr:rowOff>
        </xdr:from>
        <xdr:to>
          <xdr:col>8</xdr:col>
          <xdr:colOff>1390650</xdr:colOff>
          <xdr:row>10</xdr:row>
          <xdr:rowOff>581025</xdr:rowOff>
        </xdr:to>
        <xdr:sp macro="" textlink="">
          <xdr:nvSpPr>
            <xdr:cNvPr id="5262" name="Group Box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xdr:oneCellAnchor>
    <xdr:from>
      <xdr:col>0</xdr:col>
      <xdr:colOff>619124</xdr:colOff>
      <xdr:row>33</xdr:row>
      <xdr:rowOff>180975</xdr:rowOff>
    </xdr:from>
    <xdr:ext cx="1733551" cy="27571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9124" y="12792075"/>
          <a:ext cx="17335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センター名：</a:t>
          </a:r>
          <a:endParaRPr kumimoji="1" lang="en-US" altLang="ja-JP" sz="1100" b="1">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1019174</xdr:colOff>
      <xdr:row>33</xdr:row>
      <xdr:rowOff>190500</xdr:rowOff>
    </xdr:from>
    <xdr:ext cx="1733551" cy="27571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619624" y="12801600"/>
          <a:ext cx="17335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記入者氏名：</a:t>
          </a:r>
          <a:endParaRPr kumimoji="1" lang="en-US" altLang="ja-JP" sz="1100" b="1">
            <a:latin typeface="ＭＳ Ｐゴシック" panose="020B0600070205080204" pitchFamily="50" charset="-128"/>
            <a:ea typeface="ＭＳ Ｐゴシック" panose="020B0600070205080204" pitchFamily="50" charset="-128"/>
          </a:endParaRPr>
        </a:p>
      </xdr:txBody>
    </xdr:sp>
    <xdr:clientData/>
  </xdr:oneCellAnchor>
  <xdr:twoCellAnchor>
    <xdr:from>
      <xdr:col>1</xdr:col>
      <xdr:colOff>47625</xdr:colOff>
      <xdr:row>33</xdr:row>
      <xdr:rowOff>381000</xdr:rowOff>
    </xdr:from>
    <xdr:to>
      <xdr:col>4</xdr:col>
      <xdr:colOff>200025</xdr:colOff>
      <xdr:row>33</xdr:row>
      <xdr:rowOff>381000</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1504950" y="12115800"/>
          <a:ext cx="22955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33</xdr:row>
      <xdr:rowOff>419100</xdr:rowOff>
    </xdr:from>
    <xdr:to>
      <xdr:col>8</xdr:col>
      <xdr:colOff>504825</xdr:colOff>
      <xdr:row>33</xdr:row>
      <xdr:rowOff>419100</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5562600" y="13030200"/>
          <a:ext cx="22955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114300</xdr:colOff>
          <xdr:row>17</xdr:row>
          <xdr:rowOff>0</xdr:rowOff>
        </xdr:from>
        <xdr:to>
          <xdr:col>8</xdr:col>
          <xdr:colOff>1390650</xdr:colOff>
          <xdr:row>18</xdr:row>
          <xdr:rowOff>266700</xdr:rowOff>
        </xdr:to>
        <xdr:sp macro="" textlink="">
          <xdr:nvSpPr>
            <xdr:cNvPr id="5282" name="Group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400050</xdr:rowOff>
        </xdr:from>
        <xdr:to>
          <xdr:col>4</xdr:col>
          <xdr:colOff>581025</xdr:colOff>
          <xdr:row>25</xdr:row>
          <xdr:rowOff>57150</xdr:rowOff>
        </xdr:to>
        <xdr:sp macro="" textlink="">
          <xdr:nvSpPr>
            <xdr:cNvPr id="5288" name="Group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17</xdr:row>
          <xdr:rowOff>419100</xdr:rowOff>
        </xdr:from>
        <xdr:to>
          <xdr:col>4</xdr:col>
          <xdr:colOff>1238250</xdr:colOff>
          <xdr:row>25</xdr:row>
          <xdr:rowOff>57150</xdr:rowOff>
        </xdr:to>
        <xdr:sp macro="" textlink="">
          <xdr:nvSpPr>
            <xdr:cNvPr id="5289" name="Group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17</xdr:row>
          <xdr:rowOff>400050</xdr:rowOff>
        </xdr:from>
        <xdr:to>
          <xdr:col>6</xdr:col>
          <xdr:colOff>581025</xdr:colOff>
          <xdr:row>25</xdr:row>
          <xdr:rowOff>57150</xdr:rowOff>
        </xdr:to>
        <xdr:sp macro="" textlink="">
          <xdr:nvSpPr>
            <xdr:cNvPr id="5297" name="Group Box 177" hidden="1">
              <a:extLst>
                <a:ext uri="{63B3BB69-23CF-44E3-9099-C40C66FF867C}">
                  <a14:compatExt spid="_x0000_s5297"/>
                </a:ext>
                <a:ext uri="{FF2B5EF4-FFF2-40B4-BE49-F238E27FC236}">
                  <a16:creationId xmlns:a16="http://schemas.microsoft.com/office/drawing/2014/main" id="{00000000-0008-0000-0200-0000B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17</xdr:row>
          <xdr:rowOff>419100</xdr:rowOff>
        </xdr:from>
        <xdr:to>
          <xdr:col>6</xdr:col>
          <xdr:colOff>1238250</xdr:colOff>
          <xdr:row>25</xdr:row>
          <xdr:rowOff>57150</xdr:rowOff>
        </xdr:to>
        <xdr:sp macro="" textlink="">
          <xdr:nvSpPr>
            <xdr:cNvPr id="5298" name="Group Box 178" hidden="1">
              <a:extLst>
                <a:ext uri="{63B3BB69-23CF-44E3-9099-C40C66FF867C}">
                  <a14:compatExt spid="_x0000_s5298"/>
                </a:ext>
                <a:ext uri="{FF2B5EF4-FFF2-40B4-BE49-F238E27FC236}">
                  <a16:creationId xmlns:a16="http://schemas.microsoft.com/office/drawing/2014/main" id="{00000000-0008-0000-0200-0000B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0</xdr:rowOff>
        </xdr:from>
        <xdr:to>
          <xdr:col>8</xdr:col>
          <xdr:colOff>1390650</xdr:colOff>
          <xdr:row>27</xdr:row>
          <xdr:rowOff>200025</xdr:rowOff>
        </xdr:to>
        <xdr:sp macro="" textlink="">
          <xdr:nvSpPr>
            <xdr:cNvPr id="5301" name="Group Box 181" hidden="1">
              <a:extLst>
                <a:ext uri="{63B3BB69-23CF-44E3-9099-C40C66FF867C}">
                  <a14:compatExt spid="_x0000_s5301"/>
                </a:ext>
                <a:ext uri="{FF2B5EF4-FFF2-40B4-BE49-F238E27FC236}">
                  <a16:creationId xmlns:a16="http://schemas.microsoft.com/office/drawing/2014/main" id="{00000000-0008-0000-0200-0000B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xdr:oneCellAnchor>
    <xdr:from>
      <xdr:col>0</xdr:col>
      <xdr:colOff>238125</xdr:colOff>
      <xdr:row>19</xdr:row>
      <xdr:rowOff>285750</xdr:rowOff>
    </xdr:from>
    <xdr:ext cx="3538533" cy="261738"/>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38125" y="6810375"/>
          <a:ext cx="3538533"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eiryo UI" panose="020B0604030504040204" pitchFamily="50" charset="-128"/>
              <a:ea typeface="Meiryo UI" panose="020B0604030504040204" pitchFamily="50" charset="-128"/>
            </a:rPr>
            <a:t>上記以外に行なっている取組があれば、取組内容を具体的にご記入ください。　　　</a:t>
          </a:r>
        </a:p>
      </xdr:txBody>
    </xdr:sp>
    <xdr:clientData/>
  </xdr:oneCellAnchor>
  <xdr:twoCellAnchor>
    <xdr:from>
      <xdr:col>3</xdr:col>
      <xdr:colOff>219075</xdr:colOff>
      <xdr:row>22</xdr:row>
      <xdr:rowOff>19050</xdr:rowOff>
    </xdr:from>
    <xdr:to>
      <xdr:col>8</xdr:col>
      <xdr:colOff>1362075</xdr:colOff>
      <xdr:row>22</xdr:row>
      <xdr:rowOff>304800</xdr:rowOff>
    </xdr:to>
    <xdr:sp macro="" textlink="">
      <xdr:nvSpPr>
        <xdr:cNvPr id="9" name="大かっこ 8">
          <a:extLst>
            <a:ext uri="{FF2B5EF4-FFF2-40B4-BE49-F238E27FC236}">
              <a16:creationId xmlns:a16="http://schemas.microsoft.com/office/drawing/2014/main" id="{00000000-0008-0000-0200-000009000000}"/>
            </a:ext>
          </a:extLst>
        </xdr:cNvPr>
        <xdr:cNvSpPr/>
      </xdr:nvSpPr>
      <xdr:spPr>
        <a:xfrm>
          <a:off x="3552825" y="7677150"/>
          <a:ext cx="5162550" cy="2857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133349</xdr:colOff>
      <xdr:row>30</xdr:row>
      <xdr:rowOff>0</xdr:rowOff>
    </xdr:from>
    <xdr:to>
      <xdr:col>30</xdr:col>
      <xdr:colOff>104774</xdr:colOff>
      <xdr:row>31</xdr:row>
      <xdr:rowOff>876300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887074" y="7581900"/>
          <a:ext cx="3476625" cy="232410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加算申請の有無</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アリ→取組内容</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無→その理由</a:t>
          </a:r>
          <a:endParaRPr kumimoji="1" lang="en-US" altLang="ja-JP" sz="1100">
            <a:solidFill>
              <a:sysClr val="windowText" lastClr="000000"/>
            </a:solidFill>
          </a:endParaRPr>
        </a:p>
        <a:p>
          <a:pPr algn="l"/>
          <a:r>
            <a:rPr kumimoji="1" lang="ja-JP" altLang="en-US" sz="1100">
              <a:solidFill>
                <a:sysClr val="windowText" lastClr="000000"/>
              </a:solidFill>
            </a:rPr>
            <a:t>　なにかネックになっている部分があるのかどうか</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13</xdr:row>
          <xdr:rowOff>0</xdr:rowOff>
        </xdr:from>
        <xdr:to>
          <xdr:col>8</xdr:col>
          <xdr:colOff>1390650</xdr:colOff>
          <xdr:row>14</xdr:row>
          <xdr:rowOff>219075</xdr:rowOff>
        </xdr:to>
        <xdr:sp macro="" textlink="">
          <xdr:nvSpPr>
            <xdr:cNvPr id="5314" name="Group Box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21</xdr:row>
          <xdr:rowOff>0</xdr:rowOff>
        </xdr:from>
        <xdr:to>
          <xdr:col>8</xdr:col>
          <xdr:colOff>1390650</xdr:colOff>
          <xdr:row>22</xdr:row>
          <xdr:rowOff>104775</xdr:rowOff>
        </xdr:to>
        <xdr:sp macro="" textlink="">
          <xdr:nvSpPr>
            <xdr:cNvPr id="5321" name="Group Box 201" hidden="1">
              <a:extLst>
                <a:ext uri="{63B3BB69-23CF-44E3-9099-C40C66FF867C}">
                  <a14:compatExt spid="_x0000_s5321"/>
                </a:ext>
                <a:ext uri="{FF2B5EF4-FFF2-40B4-BE49-F238E27FC236}">
                  <a16:creationId xmlns:a16="http://schemas.microsoft.com/office/drawing/2014/main" id="{00000000-0008-0000-0200-0000C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0</xdr:rowOff>
        </xdr:from>
        <xdr:to>
          <xdr:col>8</xdr:col>
          <xdr:colOff>1390650</xdr:colOff>
          <xdr:row>23</xdr:row>
          <xdr:rowOff>76200</xdr:rowOff>
        </xdr:to>
        <xdr:sp macro="" textlink="">
          <xdr:nvSpPr>
            <xdr:cNvPr id="5322" name="Group Box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xdr:twoCellAnchor>
    <xdr:from>
      <xdr:col>1</xdr:col>
      <xdr:colOff>19049</xdr:colOff>
      <xdr:row>19</xdr:row>
      <xdr:rowOff>38100</xdr:rowOff>
    </xdr:from>
    <xdr:to>
      <xdr:col>8</xdr:col>
      <xdr:colOff>1390649</xdr:colOff>
      <xdr:row>19</xdr:row>
      <xdr:rowOff>323850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476374" y="6724650"/>
          <a:ext cx="7267575" cy="2857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24</xdr:row>
      <xdr:rowOff>19049</xdr:rowOff>
    </xdr:from>
    <xdr:to>
      <xdr:col>8</xdr:col>
      <xdr:colOff>1362075</xdr:colOff>
      <xdr:row>27</xdr:row>
      <xdr:rowOff>161924</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3514725" y="8115299"/>
          <a:ext cx="5200650" cy="9048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219074</xdr:colOff>
      <xdr:row>24</xdr:row>
      <xdr:rowOff>171450</xdr:rowOff>
    </xdr:from>
    <xdr:ext cx="3400425" cy="812274"/>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219074" y="8267700"/>
          <a:ext cx="3400425" cy="812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latin typeface="Meiryo UI" panose="020B0604030504040204" pitchFamily="50" charset="-128"/>
              <a:ea typeface="Meiryo UI" panose="020B0604030504040204" pitchFamily="50" charset="-128"/>
            </a:rPr>
            <a:t>申請にあたり、課題となっていること等がありましたら具体的にご記入ください。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例）・対象とひとり親家庭に限って取組を行っているので、</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　　　　申請要件に該当しない</a:t>
          </a:r>
          <a:endParaRPr kumimoji="1" lang="en-US" altLang="ja-JP" sz="850">
            <a:latin typeface="Meiryo UI" panose="020B0604030504040204" pitchFamily="50" charset="-128"/>
            <a:ea typeface="Meiryo UI" panose="020B0604030504040204" pitchFamily="50" charset="-128"/>
          </a:endParaRPr>
        </a:p>
        <a:p>
          <a:r>
            <a:rPr kumimoji="1" lang="ja-JP" altLang="en-US" sz="850">
              <a:latin typeface="Meiryo UI" panose="020B0604030504040204" pitchFamily="50" charset="-128"/>
              <a:ea typeface="Meiryo UI" panose="020B0604030504040204" pitchFamily="50" charset="-128"/>
            </a:rPr>
            <a:t>　　　・取組はしているが、予算の関係等から自治体が申請をしない　等　　　</a:t>
          </a:r>
        </a:p>
      </xdr:txBody>
    </xdr:sp>
    <xdr:clientData/>
  </xdr:oneCellAnchor>
  <mc:AlternateContent xmlns:mc="http://schemas.openxmlformats.org/markup-compatibility/2006">
    <mc:Choice xmlns:a14="http://schemas.microsoft.com/office/drawing/2010/main" Requires="a14">
      <xdr:twoCellAnchor editAs="oneCell">
        <xdr:from>
          <xdr:col>0</xdr:col>
          <xdr:colOff>142875</xdr:colOff>
          <xdr:row>13</xdr:row>
          <xdr:rowOff>142875</xdr:rowOff>
        </xdr:from>
        <xdr:to>
          <xdr:col>5</xdr:col>
          <xdr:colOff>47625</xdr:colOff>
          <xdr:row>14</xdr:row>
          <xdr:rowOff>200025</xdr:rowOff>
        </xdr:to>
        <xdr:sp macro="" textlink="">
          <xdr:nvSpPr>
            <xdr:cNvPr id="5323" name="Group Box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1133475</xdr:colOff>
          <xdr:row>13</xdr:row>
          <xdr:rowOff>190500</xdr:rowOff>
        </xdr:from>
        <xdr:to>
          <xdr:col>2</xdr:col>
          <xdr:colOff>190500</xdr:colOff>
          <xdr:row>14</xdr:row>
          <xdr:rowOff>209550</xdr:rowOff>
        </xdr:to>
        <xdr:sp macro="" textlink="">
          <xdr:nvSpPr>
            <xdr:cNvPr id="5324" name="Option 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13</xdr:row>
          <xdr:rowOff>190500</xdr:rowOff>
        </xdr:from>
        <xdr:to>
          <xdr:col>4</xdr:col>
          <xdr:colOff>1171575</xdr:colOff>
          <xdr:row>14</xdr:row>
          <xdr:rowOff>209550</xdr:rowOff>
        </xdr:to>
        <xdr:sp macro="" textlink="">
          <xdr:nvSpPr>
            <xdr:cNvPr id="5326" name="Option 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47625</xdr:rowOff>
        </xdr:from>
        <xdr:to>
          <xdr:col>0</xdr:col>
          <xdr:colOff>1114425</xdr:colOff>
          <xdr:row>18</xdr:row>
          <xdr:rowOff>295275</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47625</xdr:rowOff>
        </xdr:from>
        <xdr:to>
          <xdr:col>2</xdr:col>
          <xdr:colOff>981075</xdr:colOff>
          <xdr:row>18</xdr:row>
          <xdr:rowOff>295275</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18</xdr:row>
          <xdr:rowOff>47625</xdr:rowOff>
        </xdr:from>
        <xdr:to>
          <xdr:col>4</xdr:col>
          <xdr:colOff>1438275</xdr:colOff>
          <xdr:row>18</xdr:row>
          <xdr:rowOff>295275</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18</xdr:row>
          <xdr:rowOff>38100</xdr:rowOff>
        </xdr:from>
        <xdr:to>
          <xdr:col>8</xdr:col>
          <xdr:colOff>247650</xdr:colOff>
          <xdr:row>18</xdr:row>
          <xdr:rowOff>285750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57150</xdr:rowOff>
        </xdr:from>
        <xdr:to>
          <xdr:col>2</xdr:col>
          <xdr:colOff>400050</xdr:colOff>
          <xdr:row>19</xdr:row>
          <xdr:rowOff>304800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2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17</xdr:row>
          <xdr:rowOff>161925</xdr:rowOff>
        </xdr:from>
        <xdr:to>
          <xdr:col>8</xdr:col>
          <xdr:colOff>1447800</xdr:colOff>
          <xdr:row>21</xdr:row>
          <xdr:rowOff>9525</xdr:rowOff>
        </xdr:to>
        <xdr:sp macro="" textlink="">
          <xdr:nvSpPr>
            <xdr:cNvPr id="5332" name="Group Box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21</xdr:row>
          <xdr:rowOff>257175</xdr:rowOff>
        </xdr:from>
        <xdr:to>
          <xdr:col>8</xdr:col>
          <xdr:colOff>1304925</xdr:colOff>
          <xdr:row>29</xdr:row>
          <xdr:rowOff>28575</xdr:rowOff>
        </xdr:to>
        <xdr:sp macro="" textlink="">
          <xdr:nvSpPr>
            <xdr:cNvPr id="5335" name="Group Box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38100</xdr:rowOff>
        </xdr:from>
        <xdr:to>
          <xdr:col>0</xdr:col>
          <xdr:colOff>904875</xdr:colOff>
          <xdr:row>22</xdr:row>
          <xdr:rowOff>285750</xdr:rowOff>
        </xdr:to>
        <xdr:sp macro="" textlink="">
          <xdr:nvSpPr>
            <xdr:cNvPr id="5336" name="Option 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66675</xdr:rowOff>
        </xdr:from>
        <xdr:to>
          <xdr:col>2</xdr:col>
          <xdr:colOff>76200</xdr:colOff>
          <xdr:row>25</xdr:row>
          <xdr:rowOff>0</xdr:rowOff>
        </xdr:to>
        <xdr:sp macro="" textlink="">
          <xdr:nvSpPr>
            <xdr:cNvPr id="5337" name="Option 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501;&#12449;&#12452;&#12523;/03_&#20107;&#26989;&#12501;&#12457;&#12523;&#12480;/14_R4&#20107;&#26989;/00_&#12304;&#33258;&#12305;&#12501;&#12449;&#12511;&#12522;&#12540;&#12469;&#12509;&#12540;&#12488;&#12493;&#12483;&#12488;&#12527;&#12540;&#12463;&#20107;&#26989;/&#20840;&#22269;&#35611;&#32722;&#20250;/01.&#38283;&#20652;&#26696;&#20869;/&#12304;&#12487;&#12540;&#12479;&#36865;&#20184;&#29992;&#12305;R4&#30003;&#36796;&#26360;Excel&#29256;&#65288;&#26696;&#65289;0610_ver2&#21513;&#24029;&#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会場参加用"/>
      <sheetName val="オンライン参加用"/>
      <sheetName val="会場参加用入力シート "/>
      <sheetName val="オンライン参加用入力シート "/>
      <sheetName val="URLリンク集"/>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omments" Target="../comments2.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3" Type="http://schemas.openxmlformats.org/officeDocument/2006/relationships/vmlDrawing" Target="../drawings/vmlDrawing3.v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2" Type="http://schemas.openxmlformats.org/officeDocument/2006/relationships/drawing" Target="../drawings/drawing3.xml"/><Relationship Id="rId16" Type="http://schemas.openxmlformats.org/officeDocument/2006/relationships/ctrlProp" Target="../ctrlProps/ctrlProp70.xml"/><Relationship Id="rId20" Type="http://schemas.openxmlformats.org/officeDocument/2006/relationships/ctrlProp" Target="../ctrlProps/ctrlProp74.xml"/><Relationship Id="rId29" Type="http://schemas.openxmlformats.org/officeDocument/2006/relationships/ctrlProp" Target="../ctrlProps/ctrlProp83.xml"/><Relationship Id="rId41" Type="http://schemas.openxmlformats.org/officeDocument/2006/relationships/ctrlProp" Target="../ctrlProps/ctrlProp95.xml"/><Relationship Id="rId1" Type="http://schemas.openxmlformats.org/officeDocument/2006/relationships/printerSettings" Target="../printerSettings/printerSettings3.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D895-C1CA-40C3-A78A-CBF0DE8EE0F6}">
  <sheetPr codeName="Sheet1">
    <tabColor rgb="FFFFFF00"/>
    <pageSetUpPr fitToPage="1"/>
  </sheetPr>
  <dimension ref="A1:BD59"/>
  <sheetViews>
    <sheetView tabSelected="1" view="pageBreakPreview" zoomScale="90" zoomScaleNormal="85" zoomScaleSheetLayoutView="90" workbookViewId="0">
      <selection activeCell="D9" sqref="D9:F10"/>
    </sheetView>
  </sheetViews>
  <sheetFormatPr defaultRowHeight="13.5"/>
  <cols>
    <col min="1" max="2" width="11.875" style="90" customWidth="1"/>
    <col min="3" max="3" width="10.625" style="90" customWidth="1"/>
    <col min="4" max="6" width="12.125" style="90" customWidth="1"/>
    <col min="7" max="8" width="10.625" style="90" customWidth="1"/>
    <col min="9" max="9" width="5.625" style="90" customWidth="1"/>
    <col min="10" max="10" width="4.375" style="90" customWidth="1"/>
    <col min="11" max="11" width="5.625" style="90" customWidth="1"/>
    <col min="12" max="12" width="4" style="90" customWidth="1"/>
    <col min="13" max="13" width="7.375" style="90" customWidth="1"/>
    <col min="14" max="14" width="9" style="90" hidden="1" customWidth="1"/>
    <col min="15" max="15" width="11.5" style="90" hidden="1" customWidth="1"/>
    <col min="16" max="16" width="9" style="126" hidden="1" customWidth="1"/>
    <col min="17" max="17" width="9" style="90" hidden="1" customWidth="1"/>
    <col min="18" max="18" width="26.375" style="90" hidden="1" customWidth="1"/>
    <col min="19" max="19" width="15.125" style="123" hidden="1" customWidth="1"/>
    <col min="20" max="21" width="12.5" style="123" hidden="1" customWidth="1"/>
    <col min="22" max="52" width="9" style="90" hidden="1" customWidth="1"/>
    <col min="53" max="53" width="9" style="90" customWidth="1"/>
    <col min="54" max="16384" width="9" style="90"/>
  </cols>
  <sheetData>
    <row r="1" spans="1:56" ht="45" customHeight="1">
      <c r="A1" s="317"/>
      <c r="B1" s="317"/>
      <c r="C1" s="317"/>
      <c r="D1" s="317"/>
      <c r="E1" s="317"/>
      <c r="F1" s="317"/>
      <c r="G1" s="87"/>
      <c r="H1" s="97"/>
      <c r="I1" s="88"/>
      <c r="J1" s="88"/>
      <c r="K1" s="88"/>
      <c r="L1" s="88"/>
      <c r="M1" s="89" t="s">
        <v>165</v>
      </c>
      <c r="O1" s="92"/>
      <c r="P1" s="90"/>
      <c r="BA1" s="221" t="s">
        <v>328</v>
      </c>
    </row>
    <row r="2" spans="1:56" ht="8.25" customHeight="1" thickBot="1">
      <c r="B2" s="91"/>
      <c r="G2" s="165"/>
      <c r="P2" s="90"/>
    </row>
    <row r="3" spans="1:56" ht="53.25" customHeight="1" thickBot="1">
      <c r="A3" s="333" t="s">
        <v>240</v>
      </c>
      <c r="B3" s="334"/>
      <c r="C3" s="334"/>
      <c r="D3" s="334"/>
      <c r="E3" s="334"/>
      <c r="F3" s="334"/>
      <c r="G3" s="334"/>
      <c r="H3" s="334"/>
      <c r="I3" s="334"/>
      <c r="J3" s="334"/>
      <c r="K3" s="334"/>
      <c r="L3" s="334"/>
      <c r="M3" s="335"/>
      <c r="P3" s="90"/>
    </row>
    <row r="4" spans="1:56" ht="18.75" customHeight="1">
      <c r="A4" s="109"/>
      <c r="C4" s="318" t="s">
        <v>241</v>
      </c>
      <c r="D4" s="318"/>
      <c r="E4" s="318"/>
      <c r="F4" s="318"/>
      <c r="G4" s="110"/>
      <c r="H4" s="110"/>
      <c r="I4" s="110"/>
      <c r="J4" s="110"/>
      <c r="K4" s="110"/>
      <c r="L4" s="110"/>
      <c r="M4" s="111"/>
      <c r="O4" s="90" t="s">
        <v>235</v>
      </c>
      <c r="P4" s="90"/>
    </row>
    <row r="5" spans="1:56" s="161" customFormat="1" ht="21.75" customHeight="1">
      <c r="A5" s="164" t="s">
        <v>236</v>
      </c>
      <c r="B5" s="110"/>
      <c r="C5" s="110"/>
      <c r="D5" s="110"/>
      <c r="E5" s="110"/>
      <c r="F5" s="159"/>
      <c r="G5" s="159"/>
      <c r="H5" s="159"/>
      <c r="I5" s="159"/>
      <c r="J5" s="159"/>
      <c r="K5" s="159"/>
      <c r="L5" s="159"/>
      <c r="M5" s="160"/>
      <c r="O5" s="162" t="s">
        <v>234</v>
      </c>
      <c r="S5" s="163"/>
      <c r="T5" s="163"/>
      <c r="U5" s="163"/>
    </row>
    <row r="6" spans="1:56" s="161" customFormat="1" ht="21.75" customHeight="1" thickBot="1">
      <c r="A6" s="319" t="s">
        <v>242</v>
      </c>
      <c r="B6" s="320"/>
      <c r="C6" s="320"/>
      <c r="D6" s="320"/>
      <c r="E6" s="320"/>
      <c r="F6" s="320"/>
      <c r="G6" s="320"/>
      <c r="H6" s="320"/>
      <c r="I6" s="320"/>
      <c r="J6" s="320"/>
      <c r="K6" s="320"/>
      <c r="L6" s="320"/>
      <c r="M6" s="321"/>
      <c r="S6" s="163"/>
      <c r="T6" s="163"/>
      <c r="U6" s="163"/>
    </row>
    <row r="7" spans="1:56" ht="18.75" customHeight="1">
      <c r="A7" s="322" t="s">
        <v>162</v>
      </c>
      <c r="B7" s="323"/>
      <c r="C7" s="323"/>
      <c r="D7" s="323"/>
      <c r="E7" s="323"/>
      <c r="F7" s="323"/>
      <c r="G7" s="323"/>
      <c r="H7" s="323"/>
      <c r="I7" s="323"/>
      <c r="J7" s="323"/>
      <c r="K7" s="323"/>
      <c r="L7" s="323"/>
      <c r="M7" s="324"/>
      <c r="P7" s="90"/>
    </row>
    <row r="8" spans="1:56" ht="7.5" customHeight="1" thickBot="1">
      <c r="A8" s="112"/>
      <c r="B8" s="113"/>
      <c r="C8" s="113"/>
      <c r="D8" s="113"/>
      <c r="E8" s="113"/>
      <c r="F8" s="113"/>
      <c r="G8" s="113"/>
      <c r="H8" s="113"/>
      <c r="I8" s="113"/>
      <c r="J8" s="113"/>
      <c r="K8" s="113"/>
      <c r="L8" s="113"/>
      <c r="M8" s="114"/>
      <c r="P8" s="90"/>
    </row>
    <row r="9" spans="1:56" ht="18.75" customHeight="1">
      <c r="A9" s="266" t="s">
        <v>62</v>
      </c>
      <c r="B9" s="267"/>
      <c r="C9" s="331" t="s">
        <v>155</v>
      </c>
      <c r="D9" s="272"/>
      <c r="E9" s="272"/>
      <c r="F9" s="273"/>
      <c r="G9" s="331" t="s">
        <v>156</v>
      </c>
      <c r="H9" s="325"/>
      <c r="I9" s="326"/>
      <c r="J9" s="326"/>
      <c r="K9" s="326"/>
      <c r="L9" s="326"/>
      <c r="M9" s="327"/>
    </row>
    <row r="10" spans="1:56" ht="18" customHeight="1" thickBot="1">
      <c r="A10" s="270"/>
      <c r="B10" s="271"/>
      <c r="C10" s="332"/>
      <c r="D10" s="274"/>
      <c r="E10" s="274"/>
      <c r="F10" s="275"/>
      <c r="G10" s="332"/>
      <c r="H10" s="328"/>
      <c r="I10" s="329"/>
      <c r="J10" s="329"/>
      <c r="K10" s="329"/>
      <c r="L10" s="329"/>
      <c r="M10" s="330"/>
    </row>
    <row r="11" spans="1:56" ht="47.25" customHeight="1" thickBot="1">
      <c r="A11" s="266" t="s">
        <v>201</v>
      </c>
      <c r="B11" s="267"/>
      <c r="C11" s="263"/>
      <c r="D11" s="264"/>
      <c r="E11" s="264"/>
      <c r="F11" s="264"/>
      <c r="G11" s="264"/>
      <c r="H11" s="264"/>
      <c r="I11" s="264"/>
      <c r="J11" s="264"/>
      <c r="K11" s="264"/>
      <c r="L11" s="264"/>
      <c r="M11" s="265"/>
      <c r="R11" s="135" t="s">
        <v>215</v>
      </c>
      <c r="S11" s="136">
        <v>1</v>
      </c>
      <c r="T11" s="137">
        <v>2</v>
      </c>
      <c r="U11" s="138">
        <v>3</v>
      </c>
    </row>
    <row r="12" spans="1:56" ht="21.75" customHeight="1">
      <c r="A12" s="268"/>
      <c r="B12" s="269"/>
      <c r="C12" s="104" t="s">
        <v>181</v>
      </c>
      <c r="D12" s="105"/>
      <c r="E12" s="105"/>
      <c r="F12" s="105"/>
      <c r="G12" s="105"/>
      <c r="H12" s="105"/>
      <c r="I12" s="105"/>
      <c r="J12" s="105"/>
      <c r="K12" s="105"/>
      <c r="L12" s="105"/>
      <c r="M12" s="106"/>
      <c r="O12" s="116" t="s">
        <v>182</v>
      </c>
      <c r="P12" s="117">
        <v>0</v>
      </c>
      <c r="Q12" s="126"/>
      <c r="R12" s="129" t="str">
        <f>IF(P12=1,"◎",IF(P12=2,"×","無回答"))</f>
        <v>無回答</v>
      </c>
      <c r="S12" s="133" t="s">
        <v>182</v>
      </c>
      <c r="T12" s="134" t="s">
        <v>205</v>
      </c>
      <c r="U12" s="122"/>
    </row>
    <row r="13" spans="1:56" ht="21.75" customHeight="1" thickBot="1">
      <c r="A13" s="270"/>
      <c r="B13" s="271"/>
      <c r="C13" s="98" t="s">
        <v>180</v>
      </c>
      <c r="D13" s="107"/>
      <c r="E13" s="107"/>
      <c r="F13" s="107"/>
      <c r="G13" s="107"/>
      <c r="H13" s="107"/>
      <c r="I13" s="107"/>
      <c r="J13" s="107"/>
      <c r="K13" s="107"/>
      <c r="L13" s="107"/>
      <c r="M13" s="108"/>
      <c r="O13" s="118"/>
      <c r="P13" s="119"/>
      <c r="Q13" s="126"/>
      <c r="R13" s="129"/>
      <c r="S13" s="133"/>
      <c r="T13" s="134"/>
      <c r="U13" s="122"/>
    </row>
    <row r="14" spans="1:56" ht="31.5" customHeight="1" thickBot="1">
      <c r="A14" s="276" t="s">
        <v>0</v>
      </c>
      <c r="B14" s="277"/>
      <c r="C14" s="260"/>
      <c r="D14" s="261"/>
      <c r="E14" s="261"/>
      <c r="F14" s="261"/>
      <c r="G14" s="261"/>
      <c r="H14" s="261"/>
      <c r="I14" s="261"/>
      <c r="J14" s="261"/>
      <c r="K14" s="261"/>
      <c r="L14" s="261"/>
      <c r="M14" s="262"/>
      <c r="O14" s="118"/>
      <c r="P14" s="119"/>
      <c r="Q14" s="126"/>
      <c r="R14" s="129"/>
      <c r="S14" s="133"/>
      <c r="T14" s="134"/>
      <c r="U14" s="122"/>
    </row>
    <row r="15" spans="1:56" ht="31.5" customHeight="1" thickBot="1">
      <c r="A15" s="276" t="s">
        <v>238</v>
      </c>
      <c r="B15" s="277"/>
      <c r="C15" s="226"/>
      <c r="D15" s="227"/>
      <c r="E15" s="227"/>
      <c r="F15" s="227"/>
      <c r="G15" s="227"/>
      <c r="H15" s="227"/>
      <c r="I15" s="227"/>
      <c r="J15" s="227"/>
      <c r="K15" s="227"/>
      <c r="L15" s="227"/>
      <c r="M15" s="228"/>
      <c r="O15" s="118"/>
      <c r="P15" s="119"/>
      <c r="Q15" s="126"/>
      <c r="R15" s="129"/>
      <c r="S15" s="133"/>
      <c r="T15" s="134"/>
      <c r="U15" s="122"/>
    </row>
    <row r="16" spans="1:56" ht="36.75" customHeight="1">
      <c r="A16" s="311" t="s">
        <v>202</v>
      </c>
      <c r="B16" s="269"/>
      <c r="C16" s="259" t="s">
        <v>1</v>
      </c>
      <c r="D16" s="90" t="s">
        <v>171</v>
      </c>
      <c r="E16" s="90" t="s">
        <v>172</v>
      </c>
      <c r="F16" s="90" t="s">
        <v>173</v>
      </c>
      <c r="G16" s="278" t="s">
        <v>131</v>
      </c>
      <c r="H16" s="285" t="s">
        <v>124</v>
      </c>
      <c r="I16" s="247" t="s">
        <v>317</v>
      </c>
      <c r="J16" s="247"/>
      <c r="K16" s="247"/>
      <c r="L16" s="247"/>
      <c r="M16" s="287" t="s">
        <v>123</v>
      </c>
      <c r="O16" s="118" t="s">
        <v>174</v>
      </c>
      <c r="P16" s="119">
        <v>0</v>
      </c>
      <c r="Q16" s="126"/>
      <c r="R16" s="129" t="str">
        <f>IF(P16=1,"直営",IF(P16=2,"委託",IF(P16=3,"その他","無回答")))</f>
        <v>無回答</v>
      </c>
      <c r="S16" s="133" t="s">
        <v>120</v>
      </c>
      <c r="T16" s="134" t="s">
        <v>121</v>
      </c>
      <c r="U16" s="122" t="s">
        <v>206</v>
      </c>
      <c r="BD16" s="221"/>
    </row>
    <row r="17" spans="1:21" ht="21.75" customHeight="1" thickBot="1">
      <c r="A17" s="311"/>
      <c r="B17" s="269"/>
      <c r="C17" s="259"/>
      <c r="D17" s="146" t="s">
        <v>227</v>
      </c>
      <c r="E17" s="280"/>
      <c r="F17" s="281"/>
      <c r="G17" s="279"/>
      <c r="H17" s="286"/>
      <c r="I17" s="248"/>
      <c r="J17" s="248"/>
      <c r="K17" s="248"/>
      <c r="L17" s="248"/>
      <c r="M17" s="288"/>
      <c r="O17" s="118"/>
      <c r="P17" s="119"/>
      <c r="Q17" s="126"/>
      <c r="R17" s="129"/>
      <c r="S17" s="133"/>
      <c r="T17" s="134"/>
      <c r="U17" s="122"/>
    </row>
    <row r="18" spans="1:21" ht="27" customHeight="1">
      <c r="A18" s="311"/>
      <c r="B18" s="269"/>
      <c r="C18" s="258" t="s">
        <v>2</v>
      </c>
      <c r="D18" s="308" t="s">
        <v>196</v>
      </c>
      <c r="E18" s="309"/>
      <c r="F18" s="310"/>
      <c r="G18" s="282" t="s">
        <v>132</v>
      </c>
      <c r="H18" s="291"/>
      <c r="I18" s="292"/>
      <c r="J18" s="292"/>
      <c r="K18" s="292"/>
      <c r="L18" s="229" t="s">
        <v>63</v>
      </c>
      <c r="M18" s="230"/>
      <c r="O18" s="118" t="s">
        <v>175</v>
      </c>
      <c r="P18" s="119">
        <v>0</v>
      </c>
      <c r="Q18" s="126"/>
      <c r="R18" s="129" t="str">
        <f>IF(P18=1,"病児実施",IF(P18=2,"基本で実施",IF(P18=3,"実施なし","無回答")))</f>
        <v>無回答</v>
      </c>
      <c r="S18" s="133" t="s">
        <v>208</v>
      </c>
      <c r="T18" s="134" t="s">
        <v>207</v>
      </c>
      <c r="U18" s="122" t="s">
        <v>209</v>
      </c>
    </row>
    <row r="19" spans="1:21" ht="27" customHeight="1">
      <c r="A19" s="311"/>
      <c r="B19" s="269"/>
      <c r="C19" s="259"/>
      <c r="D19" s="305" t="s">
        <v>197</v>
      </c>
      <c r="E19" s="306"/>
      <c r="F19" s="307"/>
      <c r="G19" s="283"/>
      <c r="H19" s="293"/>
      <c r="I19" s="294"/>
      <c r="J19" s="294"/>
      <c r="K19" s="294"/>
      <c r="L19" s="231"/>
      <c r="M19" s="232"/>
      <c r="O19" s="118"/>
      <c r="P19" s="119"/>
      <c r="Q19" s="126"/>
      <c r="R19" s="129"/>
      <c r="S19" s="133"/>
      <c r="T19" s="134"/>
      <c r="U19" s="122"/>
    </row>
    <row r="20" spans="1:21" s="92" customFormat="1" ht="27" customHeight="1" thickBot="1">
      <c r="A20" s="311"/>
      <c r="B20" s="269"/>
      <c r="C20" s="259"/>
      <c r="D20" s="302" t="s">
        <v>198</v>
      </c>
      <c r="E20" s="303"/>
      <c r="F20" s="304"/>
      <c r="G20" s="284"/>
      <c r="H20" s="313" t="s">
        <v>267</v>
      </c>
      <c r="I20" s="250"/>
      <c r="J20" s="250"/>
      <c r="K20" s="250"/>
      <c r="L20" s="250"/>
      <c r="M20" s="251"/>
      <c r="O20" s="120"/>
      <c r="P20" s="121"/>
      <c r="Q20" s="127"/>
      <c r="R20" s="130"/>
      <c r="S20" s="133"/>
      <c r="T20" s="134"/>
      <c r="U20" s="122"/>
    </row>
    <row r="21" spans="1:21" ht="24" customHeight="1">
      <c r="A21" s="311"/>
      <c r="B21" s="269"/>
      <c r="C21" s="258" t="s">
        <v>239</v>
      </c>
      <c r="D21" s="252" t="s">
        <v>199</v>
      </c>
      <c r="E21" s="253"/>
      <c r="F21" s="254"/>
      <c r="G21" s="282" t="s">
        <v>3</v>
      </c>
      <c r="H21" s="295"/>
      <c r="I21" s="296"/>
      <c r="J21" s="296"/>
      <c r="K21" s="296"/>
      <c r="L21" s="229" t="s">
        <v>64</v>
      </c>
      <c r="M21" s="230"/>
      <c r="O21" s="118" t="s">
        <v>176</v>
      </c>
      <c r="P21" s="119">
        <v>0</v>
      </c>
      <c r="Q21" s="126"/>
      <c r="R21" s="129" t="str">
        <f>IF(P21=1,"○",IF(P21=2,"×","無回答"))</f>
        <v>無回答</v>
      </c>
      <c r="S21" s="133" t="s">
        <v>210</v>
      </c>
      <c r="T21" s="134" t="s">
        <v>211</v>
      </c>
      <c r="U21" s="122"/>
    </row>
    <row r="22" spans="1:21" s="92" customFormat="1" ht="22.5" customHeight="1" thickBot="1">
      <c r="A22" s="311"/>
      <c r="B22" s="269"/>
      <c r="C22" s="316"/>
      <c r="D22" s="255"/>
      <c r="E22" s="256"/>
      <c r="F22" s="257"/>
      <c r="G22" s="284"/>
      <c r="H22" s="313" t="s">
        <v>268</v>
      </c>
      <c r="I22" s="250"/>
      <c r="J22" s="250"/>
      <c r="K22" s="250"/>
      <c r="L22" s="250"/>
      <c r="M22" s="251"/>
      <c r="O22" s="120"/>
      <c r="P22" s="121"/>
      <c r="Q22" s="127"/>
      <c r="R22" s="130"/>
      <c r="S22" s="133"/>
      <c r="T22" s="134"/>
      <c r="U22" s="122"/>
    </row>
    <row r="23" spans="1:21" ht="24" customHeight="1">
      <c r="A23" s="311"/>
      <c r="B23" s="269"/>
      <c r="C23" s="314" t="s">
        <v>4</v>
      </c>
      <c r="D23" s="252" t="s">
        <v>199</v>
      </c>
      <c r="E23" s="253"/>
      <c r="F23" s="254"/>
      <c r="G23" s="289" t="s">
        <v>66</v>
      </c>
      <c r="H23" s="297"/>
      <c r="I23" s="296"/>
      <c r="J23" s="296"/>
      <c r="K23" s="296"/>
      <c r="L23" s="229" t="s">
        <v>65</v>
      </c>
      <c r="M23" s="230"/>
      <c r="O23" s="118" t="s">
        <v>177</v>
      </c>
      <c r="P23" s="119">
        <v>0</v>
      </c>
      <c r="Q23" s="126"/>
      <c r="R23" s="129" t="str">
        <f>IF(P23=1,"○",IF(P23=2,"×","無回答"))</f>
        <v>無回答</v>
      </c>
      <c r="S23" s="133" t="s">
        <v>210</v>
      </c>
      <c r="T23" s="134" t="s">
        <v>211</v>
      </c>
      <c r="U23" s="122"/>
    </row>
    <row r="24" spans="1:21" s="92" customFormat="1" ht="22.5" customHeight="1" thickBot="1">
      <c r="A24" s="312"/>
      <c r="B24" s="271"/>
      <c r="C24" s="315"/>
      <c r="D24" s="255"/>
      <c r="E24" s="256"/>
      <c r="F24" s="257"/>
      <c r="G24" s="290"/>
      <c r="H24" s="249" t="s">
        <v>269</v>
      </c>
      <c r="I24" s="250"/>
      <c r="J24" s="250"/>
      <c r="K24" s="250"/>
      <c r="L24" s="250"/>
      <c r="M24" s="251"/>
      <c r="O24" s="120"/>
      <c r="P24" s="121"/>
      <c r="Q24" s="127"/>
      <c r="R24" s="130"/>
      <c r="S24" s="133"/>
      <c r="T24" s="134"/>
      <c r="U24" s="122"/>
    </row>
    <row r="25" spans="1:21" ht="19.5" customHeight="1">
      <c r="A25" s="242" t="s">
        <v>225</v>
      </c>
      <c r="B25" s="243"/>
      <c r="C25" s="243"/>
      <c r="D25" s="243"/>
      <c r="E25" s="243"/>
      <c r="F25" s="243"/>
      <c r="G25" s="243"/>
      <c r="H25" s="243"/>
      <c r="I25" s="243"/>
      <c r="J25" s="243"/>
      <c r="K25" s="243"/>
      <c r="L25" s="243"/>
      <c r="M25" s="244"/>
      <c r="O25" s="118"/>
      <c r="P25" s="119"/>
      <c r="Q25" s="126"/>
      <c r="R25" s="129"/>
      <c r="S25" s="133"/>
      <c r="T25" s="134"/>
      <c r="U25" s="122"/>
    </row>
    <row r="26" spans="1:21" ht="18.75" customHeight="1">
      <c r="A26" s="236" t="s">
        <v>203</v>
      </c>
      <c r="B26" s="237"/>
      <c r="C26" s="237"/>
      <c r="D26" s="237"/>
      <c r="E26" s="237"/>
      <c r="F26" s="237"/>
      <c r="G26" s="237"/>
      <c r="H26" s="237"/>
      <c r="I26" s="237"/>
      <c r="J26" s="237"/>
      <c r="K26" s="237"/>
      <c r="L26" s="237"/>
      <c r="M26" s="238"/>
      <c r="O26" s="118"/>
      <c r="P26" s="119"/>
      <c r="Q26" s="126"/>
      <c r="R26" s="129"/>
      <c r="S26" s="133"/>
      <c r="T26" s="134"/>
      <c r="U26" s="122"/>
    </row>
    <row r="27" spans="1:21" ht="18.75" customHeight="1" thickBot="1">
      <c r="A27" s="239" t="s">
        <v>5</v>
      </c>
      <c r="B27" s="240"/>
      <c r="C27" s="240"/>
      <c r="D27" s="240"/>
      <c r="E27" s="240"/>
      <c r="F27" s="240"/>
      <c r="G27" s="240"/>
      <c r="H27" s="240"/>
      <c r="I27" s="240"/>
      <c r="J27" s="240"/>
      <c r="K27" s="240"/>
      <c r="L27" s="240"/>
      <c r="M27" s="241"/>
      <c r="O27" s="118"/>
      <c r="P27" s="119"/>
      <c r="Q27" s="126"/>
      <c r="R27" s="129"/>
      <c r="S27" s="133"/>
      <c r="T27" s="134"/>
      <c r="U27" s="122"/>
    </row>
    <row r="28" spans="1:21" ht="60" customHeight="1" thickBot="1">
      <c r="A28" s="245" t="s">
        <v>184</v>
      </c>
      <c r="B28" s="246"/>
      <c r="C28" s="234" t="s">
        <v>243</v>
      </c>
      <c r="D28" s="234"/>
      <c r="E28" s="234"/>
      <c r="F28" s="234"/>
      <c r="G28" s="233" t="s">
        <v>244</v>
      </c>
      <c r="H28" s="234"/>
      <c r="I28" s="234"/>
      <c r="J28" s="234"/>
      <c r="K28" s="234"/>
      <c r="L28" s="234"/>
      <c r="M28" s="235"/>
      <c r="O28" s="118" t="s">
        <v>178</v>
      </c>
      <c r="P28" s="119">
        <v>0</v>
      </c>
      <c r="Q28" s="126"/>
      <c r="R28" s="129" t="str">
        <f>IF(P28=1,"大阪会場",IF(P28=2,"東京会場","無回答"))</f>
        <v>無回答</v>
      </c>
      <c r="S28" s="133" t="s">
        <v>212</v>
      </c>
      <c r="T28" s="134" t="s">
        <v>213</v>
      </c>
      <c r="U28" s="122"/>
    </row>
    <row r="29" spans="1:21" ht="18.75" customHeight="1">
      <c r="A29" s="266" t="s">
        <v>133</v>
      </c>
      <c r="B29" s="267"/>
      <c r="C29" s="360" t="s">
        <v>6</v>
      </c>
      <c r="D29" s="361"/>
      <c r="E29" s="361"/>
      <c r="F29" s="361"/>
      <c r="G29" s="361"/>
      <c r="H29" s="364" t="s">
        <v>231</v>
      </c>
      <c r="I29" s="361"/>
      <c r="J29" s="361"/>
      <c r="K29" s="361"/>
      <c r="L29" s="361"/>
      <c r="M29" s="365"/>
      <c r="O29" s="118" t="s">
        <v>204</v>
      </c>
      <c r="P29" s="124">
        <f>A30</f>
        <v>0</v>
      </c>
      <c r="Q29" s="128"/>
      <c r="R29" s="131"/>
      <c r="S29" s="133"/>
      <c r="T29" s="134"/>
      <c r="U29" s="122"/>
    </row>
    <row r="30" spans="1:21" ht="27.75" customHeight="1" thickBot="1">
      <c r="A30" s="115">
        <f>COUNTA(D31,D34)</f>
        <v>0</v>
      </c>
      <c r="B30" s="99" t="s">
        <v>134</v>
      </c>
      <c r="C30" s="362"/>
      <c r="D30" s="363"/>
      <c r="E30" s="363"/>
      <c r="F30" s="363"/>
      <c r="G30" s="363"/>
      <c r="H30" s="366"/>
      <c r="I30" s="363"/>
      <c r="J30" s="363"/>
      <c r="K30" s="363"/>
      <c r="L30" s="363"/>
      <c r="M30" s="367"/>
      <c r="O30" s="109"/>
      <c r="P30" s="119"/>
      <c r="R30" s="132"/>
      <c r="S30" s="133"/>
      <c r="T30" s="134"/>
      <c r="U30" s="122"/>
    </row>
    <row r="31" spans="1:21" ht="45.75" customHeight="1">
      <c r="A31" s="298" t="s">
        <v>232</v>
      </c>
      <c r="B31" s="299"/>
      <c r="C31" s="336">
        <v>1</v>
      </c>
      <c r="D31" s="343"/>
      <c r="E31" s="344"/>
      <c r="F31" s="344"/>
      <c r="G31" s="345"/>
      <c r="H31" s="90" t="s">
        <v>183</v>
      </c>
      <c r="M31" s="101"/>
      <c r="O31" s="109" t="s">
        <v>179</v>
      </c>
      <c r="P31" s="119">
        <v>0</v>
      </c>
      <c r="R31" s="129" t="str">
        <f>IF(P31=1,"アドバイザー",IF(P31=2,"自治体職員",IF(P31=3,"その他","無回答")))</f>
        <v>無回答</v>
      </c>
      <c r="S31" s="133" t="s">
        <v>135</v>
      </c>
      <c r="T31" s="134" t="s">
        <v>214</v>
      </c>
      <c r="U31" s="122" t="s">
        <v>206</v>
      </c>
    </row>
    <row r="32" spans="1:21" ht="25.5" customHeight="1">
      <c r="A32" s="300"/>
      <c r="B32" s="301"/>
      <c r="C32" s="336"/>
      <c r="D32" s="346"/>
      <c r="E32" s="347"/>
      <c r="F32" s="347"/>
      <c r="G32" s="348"/>
      <c r="H32" s="143" t="s">
        <v>222</v>
      </c>
      <c r="I32" s="355"/>
      <c r="J32" s="355"/>
      <c r="K32" s="355"/>
      <c r="L32" s="355"/>
      <c r="M32" s="356"/>
      <c r="O32" s="109"/>
      <c r="P32" s="119"/>
      <c r="R32" s="132"/>
      <c r="S32" s="133"/>
      <c r="T32" s="134"/>
      <c r="U32" s="122"/>
    </row>
    <row r="33" spans="1:49" ht="25.5" customHeight="1">
      <c r="A33" s="300"/>
      <c r="B33" s="301"/>
      <c r="C33" s="337"/>
      <c r="D33" s="349"/>
      <c r="E33" s="350"/>
      <c r="F33" s="350"/>
      <c r="G33" s="351"/>
      <c r="H33" s="144" t="s">
        <v>154</v>
      </c>
      <c r="I33" s="294"/>
      <c r="J33" s="294"/>
      <c r="K33" s="294"/>
      <c r="L33" s="294"/>
      <c r="M33" s="95" t="s">
        <v>125</v>
      </c>
      <c r="O33" s="109"/>
      <c r="P33" s="119"/>
      <c r="R33" s="132"/>
      <c r="S33" s="133"/>
      <c r="T33" s="134"/>
      <c r="U33" s="122"/>
    </row>
    <row r="34" spans="1:49" ht="41.25" customHeight="1" thickBot="1">
      <c r="A34" s="300"/>
      <c r="B34" s="301"/>
      <c r="C34" s="338">
        <v>2</v>
      </c>
      <c r="D34" s="343"/>
      <c r="E34" s="344"/>
      <c r="F34" s="344"/>
      <c r="G34" s="345"/>
      <c r="H34" s="90" t="s">
        <v>183</v>
      </c>
      <c r="M34" s="101"/>
      <c r="O34" s="98" t="s">
        <v>179</v>
      </c>
      <c r="P34" s="139">
        <v>0</v>
      </c>
      <c r="R34" s="129" t="str">
        <f>IF(P34=1,"アドバイザー",IF(P34=2,"自治体職員",IF(P34=3,"その他","無回答")))</f>
        <v>無回答</v>
      </c>
      <c r="S34" s="133" t="s">
        <v>135</v>
      </c>
      <c r="T34" s="134" t="s">
        <v>214</v>
      </c>
      <c r="U34" s="122" t="s">
        <v>206</v>
      </c>
    </row>
    <row r="35" spans="1:49" ht="25.5" customHeight="1">
      <c r="A35" s="300"/>
      <c r="B35" s="301"/>
      <c r="C35" s="338"/>
      <c r="D35" s="346"/>
      <c r="E35" s="347"/>
      <c r="F35" s="347"/>
      <c r="G35" s="348"/>
      <c r="H35" s="145" t="s">
        <v>222</v>
      </c>
      <c r="I35" s="355"/>
      <c r="J35" s="355"/>
      <c r="K35" s="355"/>
      <c r="L35" s="355"/>
      <c r="M35" s="356"/>
      <c r="S35" s="122"/>
      <c r="T35" s="122"/>
      <c r="U35" s="122"/>
    </row>
    <row r="36" spans="1:49" ht="25.5" customHeight="1" thickBot="1">
      <c r="A36" s="300"/>
      <c r="B36" s="301"/>
      <c r="C36" s="339"/>
      <c r="D36" s="352"/>
      <c r="E36" s="353"/>
      <c r="F36" s="353"/>
      <c r="G36" s="354"/>
      <c r="H36" s="102" t="s">
        <v>154</v>
      </c>
      <c r="I36" s="368"/>
      <c r="J36" s="368"/>
      <c r="K36" s="368"/>
      <c r="L36" s="368"/>
      <c r="M36" s="103" t="s">
        <v>125</v>
      </c>
    </row>
    <row r="37" spans="1:49" ht="21.75" customHeight="1" thickBot="1">
      <c r="A37" s="340" t="s">
        <v>68</v>
      </c>
      <c r="B37" s="341"/>
      <c r="C37" s="341"/>
      <c r="D37" s="341"/>
      <c r="E37" s="341"/>
      <c r="F37" s="341"/>
      <c r="G37" s="341"/>
      <c r="H37" s="341"/>
      <c r="I37" s="341"/>
      <c r="J37" s="341"/>
      <c r="K37" s="341"/>
      <c r="L37" s="341"/>
      <c r="M37" s="342"/>
    </row>
    <row r="38" spans="1:49" ht="51" customHeight="1" thickBot="1">
      <c r="A38" s="276" t="s">
        <v>7</v>
      </c>
      <c r="B38" s="277"/>
      <c r="C38" s="357"/>
      <c r="D38" s="358"/>
      <c r="E38" s="358"/>
      <c r="F38" s="358"/>
      <c r="G38" s="358"/>
      <c r="H38" s="358"/>
      <c r="I38" s="358"/>
      <c r="J38" s="358"/>
      <c r="K38" s="358"/>
      <c r="L38" s="358"/>
      <c r="M38" s="359"/>
    </row>
    <row r="39" spans="1:49" ht="15" customHeight="1">
      <c r="A39" s="166"/>
      <c r="B39" s="96"/>
      <c r="C39" s="87"/>
      <c r="D39" s="167" t="s">
        <v>200</v>
      </c>
      <c r="E39" s="87"/>
      <c r="F39" s="87"/>
      <c r="G39" s="87"/>
      <c r="H39" s="87"/>
      <c r="I39" s="87"/>
      <c r="J39" s="87"/>
      <c r="K39" s="87"/>
      <c r="L39" s="87"/>
      <c r="M39" s="87"/>
    </row>
    <row r="40" spans="1:49" ht="15" customHeight="1">
      <c r="A40" s="166"/>
      <c r="B40" s="96"/>
      <c r="C40" s="87"/>
      <c r="D40" s="167" t="s">
        <v>163</v>
      </c>
      <c r="E40" s="87"/>
      <c r="F40" s="87"/>
      <c r="G40" s="87"/>
      <c r="H40" s="87"/>
      <c r="I40" s="87"/>
      <c r="J40" s="87"/>
      <c r="K40" s="87"/>
      <c r="L40" s="87"/>
      <c r="M40" s="87"/>
    </row>
    <row r="41" spans="1:49" ht="15" customHeight="1">
      <c r="A41" s="166"/>
      <c r="B41" s="96"/>
      <c r="C41" s="87"/>
      <c r="D41" s="167" t="s">
        <v>164</v>
      </c>
      <c r="E41" s="87"/>
      <c r="F41" s="87"/>
      <c r="G41" s="87"/>
      <c r="H41" s="87"/>
      <c r="I41" s="87"/>
      <c r="J41" s="87"/>
      <c r="K41" s="87"/>
      <c r="L41" s="87"/>
      <c r="M41" s="87"/>
    </row>
    <row r="43" spans="1:49" hidden="1"/>
    <row r="44" spans="1:49" hidden="1"/>
    <row r="45" spans="1:49" hidden="1">
      <c r="A45" s="126"/>
    </row>
    <row r="46" spans="1:49" ht="14.25" hidden="1" thickBot="1"/>
    <row r="47" spans="1:49" ht="14.25" hidden="1" thickBot="1">
      <c r="AE47" s="213"/>
      <c r="AF47" s="214"/>
      <c r="AG47" s="214"/>
      <c r="AH47" s="214"/>
      <c r="AI47" s="214"/>
      <c r="AJ47" s="214"/>
      <c r="AK47" s="214"/>
      <c r="AL47" s="214"/>
      <c r="AM47" s="214"/>
      <c r="AN47" s="214"/>
      <c r="AO47" s="214"/>
      <c r="AP47" s="214"/>
      <c r="AQ47" s="214"/>
      <c r="AR47" s="214"/>
      <c r="AS47" s="214"/>
      <c r="AT47" s="214"/>
      <c r="AU47" s="214"/>
      <c r="AV47" s="214"/>
      <c r="AW47" s="215"/>
    </row>
    <row r="48" spans="1:49" ht="18.75" hidden="1">
      <c r="AE48" s="109"/>
      <c r="AH48"/>
      <c r="AI48" s="225" t="s">
        <v>302</v>
      </c>
      <c r="AJ48" s="225"/>
      <c r="AK48" s="225"/>
      <c r="AL48" s="225"/>
      <c r="AM48" s="225"/>
      <c r="AN48" s="220"/>
      <c r="AO48" s="222" t="s">
        <v>300</v>
      </c>
      <c r="AP48" s="223"/>
      <c r="AQ48" s="223"/>
      <c r="AR48" s="223"/>
      <c r="AS48" s="223"/>
      <c r="AT48" s="224"/>
      <c r="AW48" s="101"/>
    </row>
    <row r="49" spans="1:49" s="158" customFormat="1" ht="69.599999999999994" hidden="1" customHeight="1">
      <c r="A49" s="149" t="s">
        <v>185</v>
      </c>
      <c r="B49" s="149" t="s">
        <v>186</v>
      </c>
      <c r="C49" s="150" t="s">
        <v>187</v>
      </c>
      <c r="D49" s="149" t="s">
        <v>188</v>
      </c>
      <c r="E49" s="150" t="s">
        <v>189</v>
      </c>
      <c r="F49" s="78" t="s">
        <v>8</v>
      </c>
      <c r="G49" s="149" t="s">
        <v>9</v>
      </c>
      <c r="H49" s="149" t="s">
        <v>10</v>
      </c>
      <c r="I49" s="78" t="s">
        <v>298</v>
      </c>
      <c r="J49" s="78" t="s">
        <v>12</v>
      </c>
      <c r="K49" s="151" t="s">
        <v>190</v>
      </c>
      <c r="L49" s="151" t="s">
        <v>14</v>
      </c>
      <c r="M49" s="78" t="s">
        <v>191</v>
      </c>
      <c r="N49" s="152" t="s">
        <v>192</v>
      </c>
      <c r="O49" s="153" t="s">
        <v>20</v>
      </c>
      <c r="P49" s="153" t="s">
        <v>216</v>
      </c>
      <c r="Q49" s="152" t="s">
        <v>18</v>
      </c>
      <c r="R49" s="78" t="s">
        <v>15</v>
      </c>
      <c r="S49" s="78" t="s">
        <v>190</v>
      </c>
      <c r="T49" s="154" t="s">
        <v>217</v>
      </c>
      <c r="U49" s="78" t="s">
        <v>221</v>
      </c>
      <c r="V49" s="155" t="s">
        <v>22</v>
      </c>
      <c r="W49" s="155" t="s">
        <v>216</v>
      </c>
      <c r="X49" s="156" t="s">
        <v>23</v>
      </c>
      <c r="Y49" s="156" t="s">
        <v>24</v>
      </c>
      <c r="Z49" s="156" t="s">
        <v>25</v>
      </c>
      <c r="AA49" s="156" t="s">
        <v>26</v>
      </c>
      <c r="AB49" s="157" t="s">
        <v>27</v>
      </c>
      <c r="AC49" s="157" t="s">
        <v>28</v>
      </c>
      <c r="AD49" s="211" t="s">
        <v>29</v>
      </c>
      <c r="AE49" s="216" t="s">
        <v>311</v>
      </c>
      <c r="AF49" s="78" t="s">
        <v>312</v>
      </c>
      <c r="AG49" s="78" t="s">
        <v>313</v>
      </c>
      <c r="AH49" s="78" t="s">
        <v>314</v>
      </c>
      <c r="AI49" s="203" t="s">
        <v>290</v>
      </c>
      <c r="AJ49" s="203" t="s">
        <v>292</v>
      </c>
      <c r="AK49" s="203" t="s">
        <v>293</v>
      </c>
      <c r="AL49" s="203" t="s">
        <v>294</v>
      </c>
      <c r="AM49" s="203" t="s">
        <v>326</v>
      </c>
      <c r="AN49" s="203" t="s">
        <v>327</v>
      </c>
      <c r="AO49" s="203" t="s">
        <v>304</v>
      </c>
      <c r="AP49" s="203" t="s">
        <v>307</v>
      </c>
      <c r="AQ49" s="203" t="s">
        <v>309</v>
      </c>
      <c r="AR49" s="203" t="s">
        <v>307</v>
      </c>
      <c r="AS49" s="203" t="s">
        <v>315</v>
      </c>
      <c r="AT49" s="203" t="s">
        <v>220</v>
      </c>
      <c r="AU49" s="203" t="s">
        <v>322</v>
      </c>
      <c r="AV49" s="203" t="s">
        <v>324</v>
      </c>
      <c r="AW49" s="217"/>
    </row>
    <row r="50" spans="1:49" ht="48" hidden="1" customHeight="1">
      <c r="A50" s="140"/>
      <c r="B50" s="140"/>
      <c r="C50" s="140"/>
      <c r="D50" s="140"/>
      <c r="E50" s="140"/>
      <c r="F50" s="140"/>
      <c r="G50" s="140">
        <f>D9</f>
        <v>0</v>
      </c>
      <c r="H50" s="140">
        <f>H9</f>
        <v>0</v>
      </c>
      <c r="I50" s="140" t="str">
        <f>R12</f>
        <v>無回答</v>
      </c>
      <c r="J50" s="140">
        <f>C11</f>
        <v>0</v>
      </c>
      <c r="K50" s="140">
        <f>$C$15</f>
        <v>0</v>
      </c>
      <c r="L50" s="140">
        <f>$C$14</f>
        <v>0</v>
      </c>
      <c r="M50" s="142">
        <f>$A$30</f>
        <v>0</v>
      </c>
      <c r="N50" s="140">
        <f>D31</f>
        <v>0</v>
      </c>
      <c r="O50" s="140" t="str">
        <f>R31</f>
        <v>無回答</v>
      </c>
      <c r="P50" s="140">
        <f>I32</f>
        <v>0</v>
      </c>
      <c r="Q50" s="141">
        <f>I33</f>
        <v>0</v>
      </c>
      <c r="R50" s="140" t="str">
        <f>$R$28</f>
        <v>無回答</v>
      </c>
      <c r="S50" s="140">
        <f>D32</f>
        <v>0</v>
      </c>
      <c r="T50" s="207">
        <f>$C$38</f>
        <v>0</v>
      </c>
      <c r="U50" s="140"/>
      <c r="V50" s="207" t="str">
        <f>$R$16</f>
        <v>無回答</v>
      </c>
      <c r="W50" s="207">
        <f>$E$17</f>
        <v>0</v>
      </c>
      <c r="X50" s="207" t="str">
        <f>$R$18</f>
        <v>無回答</v>
      </c>
      <c r="Y50" s="140" t="str">
        <f>$R$21</f>
        <v>無回答</v>
      </c>
      <c r="Z50" s="140" t="str">
        <f>$R$23</f>
        <v>無回答</v>
      </c>
      <c r="AA50" s="140" t="str">
        <f>$I$16</f>
        <v>　年　ヵ月</v>
      </c>
      <c r="AB50" s="140">
        <f>$H$18</f>
        <v>0</v>
      </c>
      <c r="AC50" s="140">
        <f>$H$21</f>
        <v>0</v>
      </c>
      <c r="AD50" s="212">
        <f>$H$23</f>
        <v>0</v>
      </c>
      <c r="AE50" s="218">
        <f>参加者アンケート!$K$7</f>
        <v>0</v>
      </c>
      <c r="AF50" s="140">
        <f>参加者アンケート!$A$9</f>
        <v>0</v>
      </c>
      <c r="AG50" s="140">
        <f>参加者アンケート!$K$11</f>
        <v>0</v>
      </c>
      <c r="AH50" s="140">
        <f>参加者アンケート!$K$15</f>
        <v>0</v>
      </c>
      <c r="AI50" s="140" t="str">
        <f>参加者アンケート!$M$23</f>
        <v/>
      </c>
      <c r="AJ50" s="140" t="str">
        <f>参加者アンケート!$N$23</f>
        <v/>
      </c>
      <c r="AK50" s="140" t="str">
        <f>参加者アンケート!$O$23</f>
        <v/>
      </c>
      <c r="AL50" s="140" t="str">
        <f>参加者アンケート!$P$23</f>
        <v/>
      </c>
      <c r="AM50" s="140" t="str">
        <f>参加者アンケート!$Q$23</f>
        <v/>
      </c>
      <c r="AN50" s="140">
        <f>参加者アンケート!$B$20</f>
        <v>0</v>
      </c>
      <c r="AO50" s="140" t="str">
        <f>参加者アンケート!$M$28</f>
        <v/>
      </c>
      <c r="AP50" s="140">
        <f>参加者アンケート!$E$23</f>
        <v>0</v>
      </c>
      <c r="AQ50" s="140" t="str">
        <f>参加者アンケート!$N$28</f>
        <v/>
      </c>
      <c r="AR50" s="140">
        <f>参加者アンケート!$E$25</f>
        <v>0</v>
      </c>
      <c r="AS50" s="140">
        <f>参加者アンケート!$A$31</f>
        <v>0</v>
      </c>
      <c r="AT50" s="140">
        <f>参加者アンケート!$A$33</f>
        <v>0</v>
      </c>
      <c r="AU50" s="140">
        <f>参加者アンケート!$C$34</f>
        <v>0</v>
      </c>
      <c r="AV50" s="140">
        <f>参加者アンケート!$G$34</f>
        <v>0</v>
      </c>
      <c r="AW50" s="101"/>
    </row>
    <row r="51" spans="1:49" ht="48" hidden="1" customHeight="1">
      <c r="A51" s="140"/>
      <c r="B51" s="140"/>
      <c r="C51" s="140"/>
      <c r="D51" s="140"/>
      <c r="E51" s="140"/>
      <c r="F51" s="140"/>
      <c r="G51" s="140">
        <f>D9</f>
        <v>0</v>
      </c>
      <c r="H51" s="140">
        <f>H9</f>
        <v>0</v>
      </c>
      <c r="I51" s="140" t="str">
        <f>R12</f>
        <v>無回答</v>
      </c>
      <c r="J51" s="140">
        <f>C11</f>
        <v>0</v>
      </c>
      <c r="K51" s="140">
        <f>$C$15</f>
        <v>0</v>
      </c>
      <c r="L51" s="140">
        <f>$C$14</f>
        <v>0</v>
      </c>
      <c r="M51" s="142">
        <f>$A$30</f>
        <v>0</v>
      </c>
      <c r="N51" s="140">
        <f>D34</f>
        <v>0</v>
      </c>
      <c r="O51" s="140" t="str">
        <f>R34</f>
        <v>無回答</v>
      </c>
      <c r="P51" s="140">
        <f>I35</f>
        <v>0</v>
      </c>
      <c r="Q51" s="141">
        <f>I36</f>
        <v>0</v>
      </c>
      <c r="R51" s="140" t="str">
        <f>$R$28</f>
        <v>無回答</v>
      </c>
      <c r="S51" s="140">
        <f>D35</f>
        <v>0</v>
      </c>
      <c r="T51" s="207">
        <f>$C$38</f>
        <v>0</v>
      </c>
      <c r="U51" s="140"/>
      <c r="V51" s="207" t="str">
        <f>$R$16</f>
        <v>無回答</v>
      </c>
      <c r="W51" s="207">
        <f>$E$17</f>
        <v>0</v>
      </c>
      <c r="X51" s="207" t="str">
        <f>$R$18</f>
        <v>無回答</v>
      </c>
      <c r="Y51" s="140" t="str">
        <f>$R$21</f>
        <v>無回答</v>
      </c>
      <c r="Z51" s="140" t="str">
        <f>$R$23</f>
        <v>無回答</v>
      </c>
      <c r="AA51" s="140" t="str">
        <f>$I$16</f>
        <v>　年　ヵ月</v>
      </c>
      <c r="AB51" s="140">
        <f>$H$18</f>
        <v>0</v>
      </c>
      <c r="AC51" s="140">
        <f>$H$21</f>
        <v>0</v>
      </c>
      <c r="AD51" s="212">
        <f>$H$23</f>
        <v>0</v>
      </c>
      <c r="AE51" s="218">
        <f>参加者アンケート!$K$7</f>
        <v>0</v>
      </c>
      <c r="AF51" s="140">
        <f>参加者アンケート!$A$9</f>
        <v>0</v>
      </c>
      <c r="AG51" s="140">
        <f>参加者アンケート!$K$11</f>
        <v>0</v>
      </c>
      <c r="AH51" s="140">
        <f>参加者アンケート!$K$15</f>
        <v>0</v>
      </c>
      <c r="AI51" s="140" t="str">
        <f>参加者アンケート!$M$23</f>
        <v/>
      </c>
      <c r="AJ51" s="140" t="str">
        <f>参加者アンケート!$N$23</f>
        <v/>
      </c>
      <c r="AK51" s="140" t="str">
        <f>参加者アンケート!$O$23</f>
        <v/>
      </c>
      <c r="AL51" s="140" t="str">
        <f>参加者アンケート!$P$23</f>
        <v/>
      </c>
      <c r="AM51" s="140" t="str">
        <f>参加者アンケート!$Q$23</f>
        <v/>
      </c>
      <c r="AN51" s="140">
        <f>参加者アンケート!$B$20</f>
        <v>0</v>
      </c>
      <c r="AO51" s="140" t="str">
        <f>参加者アンケート!$M$28</f>
        <v/>
      </c>
      <c r="AP51" s="140">
        <f>参加者アンケート!$E$23</f>
        <v>0</v>
      </c>
      <c r="AQ51" s="140" t="str">
        <f>参加者アンケート!$N$28</f>
        <v/>
      </c>
      <c r="AR51" s="140">
        <f>参加者アンケート!$E$25</f>
        <v>0</v>
      </c>
      <c r="AS51" s="140">
        <f>参加者アンケート!$A$31</f>
        <v>0</v>
      </c>
      <c r="AT51" s="140">
        <f>参加者アンケート!$A$33</f>
        <v>0</v>
      </c>
      <c r="AU51" s="140">
        <f>参加者アンケート!$C$34</f>
        <v>0</v>
      </c>
      <c r="AV51" s="140">
        <f>参加者アンケート!$G$34</f>
        <v>0</v>
      </c>
      <c r="AW51" s="101"/>
    </row>
    <row r="52" spans="1:49" hidden="1">
      <c r="AE52" s="109"/>
      <c r="AW52" s="101"/>
    </row>
    <row r="53" spans="1:49" hidden="1">
      <c r="AE53" s="109"/>
      <c r="AW53" s="101"/>
    </row>
    <row r="54" spans="1:49" ht="14.25" hidden="1" thickBot="1">
      <c r="AE54" s="98"/>
      <c r="AF54" s="165"/>
      <c r="AG54" s="165"/>
      <c r="AH54" s="165"/>
      <c r="AI54" s="165"/>
      <c r="AJ54" s="165"/>
      <c r="AK54" s="165"/>
      <c r="AL54" s="165"/>
      <c r="AM54" s="165"/>
      <c r="AN54" s="165"/>
      <c r="AO54" s="165"/>
      <c r="AP54" s="165"/>
      <c r="AQ54" s="165"/>
      <c r="AR54" s="165"/>
      <c r="AS54" s="165"/>
      <c r="AT54" s="165"/>
      <c r="AU54" s="165"/>
      <c r="AV54" s="165"/>
      <c r="AW54" s="125"/>
    </row>
    <row r="55" spans="1:49" hidden="1"/>
    <row r="56" spans="1:49" hidden="1"/>
    <row r="59" spans="1:49" ht="48.75" customHeight="1">
      <c r="A59" s="221" t="s">
        <v>328</v>
      </c>
    </row>
  </sheetData>
  <mergeCells count="68">
    <mergeCell ref="A38:B38"/>
    <mergeCell ref="A29:B29"/>
    <mergeCell ref="C31:C33"/>
    <mergeCell ref="C34:C36"/>
    <mergeCell ref="A37:M37"/>
    <mergeCell ref="D34:G34"/>
    <mergeCell ref="D32:G33"/>
    <mergeCell ref="D35:G36"/>
    <mergeCell ref="I32:M32"/>
    <mergeCell ref="C38:M38"/>
    <mergeCell ref="C29:G30"/>
    <mergeCell ref="H29:M30"/>
    <mergeCell ref="I36:L36"/>
    <mergeCell ref="I33:L33"/>
    <mergeCell ref="D31:G31"/>
    <mergeCell ref="I35:M35"/>
    <mergeCell ref="A1:F1"/>
    <mergeCell ref="C4:F4"/>
    <mergeCell ref="A6:M6"/>
    <mergeCell ref="A7:M7"/>
    <mergeCell ref="H9:M10"/>
    <mergeCell ref="C9:C10"/>
    <mergeCell ref="G9:G10"/>
    <mergeCell ref="A9:B10"/>
    <mergeCell ref="A3:M3"/>
    <mergeCell ref="G23:G24"/>
    <mergeCell ref="H18:K19"/>
    <mergeCell ref="H21:K21"/>
    <mergeCell ref="H23:K23"/>
    <mergeCell ref="A31:B36"/>
    <mergeCell ref="D20:F20"/>
    <mergeCell ref="D21:F22"/>
    <mergeCell ref="D19:F19"/>
    <mergeCell ref="D18:F18"/>
    <mergeCell ref="A16:B24"/>
    <mergeCell ref="H20:M20"/>
    <mergeCell ref="C23:C24"/>
    <mergeCell ref="C21:C22"/>
    <mergeCell ref="G21:G22"/>
    <mergeCell ref="H22:M22"/>
    <mergeCell ref="C16:C17"/>
    <mergeCell ref="G16:G17"/>
    <mergeCell ref="E17:F17"/>
    <mergeCell ref="G18:G20"/>
    <mergeCell ref="H16:H17"/>
    <mergeCell ref="M16:M17"/>
    <mergeCell ref="C14:M14"/>
    <mergeCell ref="C11:M11"/>
    <mergeCell ref="A11:B13"/>
    <mergeCell ref="D9:F10"/>
    <mergeCell ref="A15:B15"/>
    <mergeCell ref="A14:B14"/>
    <mergeCell ref="AO48:AT48"/>
    <mergeCell ref="AI48:AM48"/>
    <mergeCell ref="C15:M15"/>
    <mergeCell ref="L23:M23"/>
    <mergeCell ref="L21:M21"/>
    <mergeCell ref="L18:M19"/>
    <mergeCell ref="G28:M28"/>
    <mergeCell ref="C28:F28"/>
    <mergeCell ref="A26:M26"/>
    <mergeCell ref="A27:M27"/>
    <mergeCell ref="A25:M25"/>
    <mergeCell ref="A28:B28"/>
    <mergeCell ref="I16:L17"/>
    <mergeCell ref="H24:M24"/>
    <mergeCell ref="D23:F24"/>
    <mergeCell ref="C18:C20"/>
  </mergeCells>
  <phoneticPr fontId="4"/>
  <conditionalFormatting sqref="C11:M12">
    <cfRule type="expression" dxfId="37" priority="83">
      <formula>#REF!=""</formula>
    </cfRule>
  </conditionalFormatting>
  <conditionalFormatting sqref="C13:M13">
    <cfRule type="expression" dxfId="36" priority="1">
      <formula>#REF!=""</formula>
    </cfRule>
  </conditionalFormatting>
  <conditionalFormatting sqref="D9:F10">
    <cfRule type="containsText" dxfId="35" priority="5" operator="containsText" text="プルダウンより選択してください">
      <formula>NOT(ISERROR(SEARCH("プルダウンより選択してください",D9)))</formula>
    </cfRule>
  </conditionalFormatting>
  <printOptions horizontalCentered="1" verticalCentered="1"/>
  <pageMargins left="0.39370078740157483" right="0.39370078740157483" top="0.39370078740157483" bottom="0.39370078740157483" header="0.31496062992125984" footer="0.31496062992125984"/>
  <pageSetup paperSize="9" scale="73" orientation="portrait" r:id="rId1"/>
  <headerFooter>
    <oddHeader>&amp;L&amp;"BIZ UDPゴシック,太字"&amp;16　　送信先
　　e-mail：w-women2a@jaaww.or.jp
　　FAX：03-3456-4420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10">
              <controlPr defaultSize="0" autoFill="0" autoLine="0" autoPict="0">
                <anchor moveWithCells="1">
                  <from>
                    <xdr:col>3</xdr:col>
                    <xdr:colOff>76200</xdr:colOff>
                    <xdr:row>15</xdr:row>
                    <xdr:rowOff>114300</xdr:rowOff>
                  </from>
                  <to>
                    <xdr:col>3</xdr:col>
                    <xdr:colOff>447675</xdr:colOff>
                    <xdr:row>15</xdr:row>
                    <xdr:rowOff>342900</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4</xdr:col>
                    <xdr:colOff>76200</xdr:colOff>
                    <xdr:row>15</xdr:row>
                    <xdr:rowOff>104775</xdr:rowOff>
                  </from>
                  <to>
                    <xdr:col>4</xdr:col>
                    <xdr:colOff>447675</xdr:colOff>
                    <xdr:row>15</xdr:row>
                    <xdr:rowOff>342900</xdr:rowOff>
                  </to>
                </anchor>
              </controlPr>
            </control>
          </mc:Choice>
        </mc:AlternateContent>
        <mc:AlternateContent xmlns:mc="http://schemas.openxmlformats.org/markup-compatibility/2006">
          <mc:Choice Requires="x14">
            <control shapeId="1036" r:id="rId6" name="Option Button 12">
              <controlPr defaultSize="0" autoFill="0" autoLine="0" autoPict="0">
                <anchor moveWithCells="1">
                  <from>
                    <xdr:col>5</xdr:col>
                    <xdr:colOff>95250</xdr:colOff>
                    <xdr:row>15</xdr:row>
                    <xdr:rowOff>104775</xdr:rowOff>
                  </from>
                  <to>
                    <xdr:col>5</xdr:col>
                    <xdr:colOff>485775</xdr:colOff>
                    <xdr:row>15</xdr:row>
                    <xdr:rowOff>342900</xdr:rowOff>
                  </to>
                </anchor>
              </controlPr>
            </control>
          </mc:Choice>
        </mc:AlternateContent>
        <mc:AlternateContent xmlns:mc="http://schemas.openxmlformats.org/markup-compatibility/2006">
          <mc:Choice Requires="x14">
            <control shapeId="1038" r:id="rId7" name="Option Button 14">
              <controlPr defaultSize="0" autoFill="0" autoLine="0" autoPict="0">
                <anchor moveWithCells="1">
                  <from>
                    <xdr:col>2</xdr:col>
                    <xdr:colOff>276225</xdr:colOff>
                    <xdr:row>27</xdr:row>
                    <xdr:rowOff>238125</xdr:rowOff>
                  </from>
                  <to>
                    <xdr:col>2</xdr:col>
                    <xdr:colOff>590550</xdr:colOff>
                    <xdr:row>27</xdr:row>
                    <xdr:rowOff>514350</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6</xdr:col>
                    <xdr:colOff>476250</xdr:colOff>
                    <xdr:row>27</xdr:row>
                    <xdr:rowOff>238125</xdr:rowOff>
                  </from>
                  <to>
                    <xdr:col>7</xdr:col>
                    <xdr:colOff>9525</xdr:colOff>
                    <xdr:row>27</xdr:row>
                    <xdr:rowOff>495300</xdr:rowOff>
                  </to>
                </anchor>
              </controlPr>
            </control>
          </mc:Choice>
        </mc:AlternateContent>
        <mc:AlternateContent xmlns:mc="http://schemas.openxmlformats.org/markup-compatibility/2006">
          <mc:Choice Requires="x14">
            <control shapeId="1040" r:id="rId9" name="Option Button 16">
              <controlPr defaultSize="0" autoFill="0" autoLine="0" autoPict="0">
                <anchor moveWithCells="1">
                  <from>
                    <xdr:col>2</xdr:col>
                    <xdr:colOff>95250</xdr:colOff>
                    <xdr:row>11</xdr:row>
                    <xdr:rowOff>19050</xdr:rowOff>
                  </from>
                  <to>
                    <xdr:col>2</xdr:col>
                    <xdr:colOff>533400</xdr:colOff>
                    <xdr:row>12</xdr:row>
                    <xdr:rowOff>19050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2</xdr:col>
                    <xdr:colOff>114300</xdr:colOff>
                    <xdr:row>12</xdr:row>
                    <xdr:rowOff>0</xdr:rowOff>
                  </from>
                  <to>
                    <xdr:col>2</xdr:col>
                    <xdr:colOff>533400</xdr:colOff>
                    <xdr:row>13</xdr:row>
                    <xdr:rowOff>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3</xdr:col>
                    <xdr:colOff>76200</xdr:colOff>
                    <xdr:row>17</xdr:row>
                    <xdr:rowOff>66675</xdr:rowOff>
                  </from>
                  <to>
                    <xdr:col>3</xdr:col>
                    <xdr:colOff>457200</xdr:colOff>
                    <xdr:row>17</xdr:row>
                    <xdr:rowOff>304800</xdr:rowOff>
                  </to>
                </anchor>
              </controlPr>
            </control>
          </mc:Choice>
        </mc:AlternateContent>
        <mc:AlternateContent xmlns:mc="http://schemas.openxmlformats.org/markup-compatibility/2006">
          <mc:Choice Requires="x14">
            <control shapeId="1043" r:id="rId12" name="Option Button 19">
              <controlPr defaultSize="0" autoFill="0" autoLine="0" autoPict="0">
                <anchor moveWithCells="1">
                  <from>
                    <xdr:col>3</xdr:col>
                    <xdr:colOff>85725</xdr:colOff>
                    <xdr:row>18</xdr:row>
                    <xdr:rowOff>47625</xdr:rowOff>
                  </from>
                  <to>
                    <xdr:col>3</xdr:col>
                    <xdr:colOff>504825</xdr:colOff>
                    <xdr:row>18</xdr:row>
                    <xdr:rowOff>257175</xdr:rowOff>
                  </to>
                </anchor>
              </controlPr>
            </control>
          </mc:Choice>
        </mc:AlternateContent>
        <mc:AlternateContent xmlns:mc="http://schemas.openxmlformats.org/markup-compatibility/2006">
          <mc:Choice Requires="x14">
            <control shapeId="1044" r:id="rId13" name="Option Button 20">
              <controlPr defaultSize="0" autoFill="0" autoLine="0" autoPict="0">
                <anchor moveWithCells="1">
                  <from>
                    <xdr:col>3</xdr:col>
                    <xdr:colOff>85725</xdr:colOff>
                    <xdr:row>19</xdr:row>
                    <xdr:rowOff>28575</xdr:rowOff>
                  </from>
                  <to>
                    <xdr:col>3</xdr:col>
                    <xdr:colOff>504825</xdr:colOff>
                    <xdr:row>19</xdr:row>
                    <xdr:rowOff>247650</xdr:rowOff>
                  </to>
                </anchor>
              </controlPr>
            </control>
          </mc:Choice>
        </mc:AlternateContent>
        <mc:AlternateContent xmlns:mc="http://schemas.openxmlformats.org/markup-compatibility/2006">
          <mc:Choice Requires="x14">
            <control shapeId="1045" r:id="rId14" name="Option Button 21">
              <controlPr defaultSize="0" autoFill="0" autoLine="0" autoPict="0">
                <anchor moveWithCells="1">
                  <from>
                    <xdr:col>3</xdr:col>
                    <xdr:colOff>66675</xdr:colOff>
                    <xdr:row>20</xdr:row>
                    <xdr:rowOff>180975</xdr:rowOff>
                  </from>
                  <to>
                    <xdr:col>3</xdr:col>
                    <xdr:colOff>485775</xdr:colOff>
                    <xdr:row>21</xdr:row>
                    <xdr:rowOff>95250</xdr:rowOff>
                  </to>
                </anchor>
              </controlPr>
            </control>
          </mc:Choice>
        </mc:AlternateContent>
        <mc:AlternateContent xmlns:mc="http://schemas.openxmlformats.org/markup-compatibility/2006">
          <mc:Choice Requires="x14">
            <control shapeId="1046" r:id="rId15" name="Option Button 22">
              <controlPr defaultSize="0" autoFill="0" autoLine="0" autoPict="0">
                <anchor moveWithCells="1">
                  <from>
                    <xdr:col>4</xdr:col>
                    <xdr:colOff>466725</xdr:colOff>
                    <xdr:row>20</xdr:row>
                    <xdr:rowOff>180975</xdr:rowOff>
                  </from>
                  <to>
                    <xdr:col>4</xdr:col>
                    <xdr:colOff>876300</xdr:colOff>
                    <xdr:row>21</xdr:row>
                    <xdr:rowOff>114300</xdr:rowOff>
                  </to>
                </anchor>
              </controlPr>
            </control>
          </mc:Choice>
        </mc:AlternateContent>
        <mc:AlternateContent xmlns:mc="http://schemas.openxmlformats.org/markup-compatibility/2006">
          <mc:Choice Requires="x14">
            <control shapeId="1049" r:id="rId16" name="NW会員">
              <controlPr defaultSize="0" autoFill="0" autoPict="0">
                <anchor moveWithCells="1">
                  <from>
                    <xdr:col>1</xdr:col>
                    <xdr:colOff>876300</xdr:colOff>
                    <xdr:row>10</xdr:row>
                    <xdr:rowOff>590550</xdr:rowOff>
                  </from>
                  <to>
                    <xdr:col>2</xdr:col>
                    <xdr:colOff>638175</xdr:colOff>
                    <xdr:row>13</xdr:row>
                    <xdr:rowOff>171450</xdr:rowOff>
                  </to>
                </anchor>
              </controlPr>
            </control>
          </mc:Choice>
        </mc:AlternateContent>
        <mc:AlternateContent xmlns:mc="http://schemas.openxmlformats.org/markup-compatibility/2006">
          <mc:Choice Requires="x14">
            <control shapeId="1051" r:id="rId17" name="乳幼児">
              <controlPr defaultSize="0" autoFill="0" autoPict="0">
                <anchor moveWithCells="1">
                  <from>
                    <xdr:col>3</xdr:col>
                    <xdr:colOff>66675</xdr:colOff>
                    <xdr:row>20</xdr:row>
                    <xdr:rowOff>152400</xdr:rowOff>
                  </from>
                  <to>
                    <xdr:col>5</xdr:col>
                    <xdr:colOff>762000</xdr:colOff>
                    <xdr:row>21</xdr:row>
                    <xdr:rowOff>152400</xdr:rowOff>
                  </to>
                </anchor>
              </controlPr>
            </control>
          </mc:Choice>
        </mc:AlternateContent>
        <mc:AlternateContent xmlns:mc="http://schemas.openxmlformats.org/markup-compatibility/2006">
          <mc:Choice Requires="x14">
            <control shapeId="1072" r:id="rId18" name="車での送迎">
              <controlPr defaultSize="0" autoFill="0" autoPict="0">
                <anchor moveWithCells="1">
                  <from>
                    <xdr:col>3</xdr:col>
                    <xdr:colOff>85725</xdr:colOff>
                    <xdr:row>22</xdr:row>
                    <xdr:rowOff>76200</xdr:rowOff>
                  </from>
                  <to>
                    <xdr:col>5</xdr:col>
                    <xdr:colOff>781050</xdr:colOff>
                    <xdr:row>23</xdr:row>
                    <xdr:rowOff>171450</xdr:rowOff>
                  </to>
                </anchor>
              </controlPr>
            </control>
          </mc:Choice>
        </mc:AlternateContent>
        <mc:AlternateContent xmlns:mc="http://schemas.openxmlformats.org/markup-compatibility/2006">
          <mc:Choice Requires="x14">
            <control shapeId="1076" r:id="rId19" name="担当1">
              <controlPr defaultSize="0" autoFill="0" autoPict="0">
                <anchor moveWithCells="1">
                  <from>
                    <xdr:col>6</xdr:col>
                    <xdr:colOff>714375</xdr:colOff>
                    <xdr:row>30</xdr:row>
                    <xdr:rowOff>47625</xdr:rowOff>
                  </from>
                  <to>
                    <xdr:col>52</xdr:col>
                    <xdr:colOff>133350</xdr:colOff>
                    <xdr:row>31</xdr:row>
                    <xdr:rowOff>57150</xdr:rowOff>
                  </to>
                </anchor>
              </controlPr>
            </control>
          </mc:Choice>
        </mc:AlternateContent>
        <mc:AlternateContent xmlns:mc="http://schemas.openxmlformats.org/markup-compatibility/2006">
          <mc:Choice Requires="x14">
            <control shapeId="1077" r:id="rId20" name="Option Button 53">
              <controlPr defaultSize="0" autoFill="0" autoLine="0" autoPict="0">
                <anchor moveWithCells="1">
                  <from>
                    <xdr:col>7</xdr:col>
                    <xdr:colOff>9525</xdr:colOff>
                    <xdr:row>33</xdr:row>
                    <xdr:rowOff>133350</xdr:rowOff>
                  </from>
                  <to>
                    <xdr:col>7</xdr:col>
                    <xdr:colOff>323850</xdr:colOff>
                    <xdr:row>33</xdr:row>
                    <xdr:rowOff>438150</xdr:rowOff>
                  </to>
                </anchor>
              </controlPr>
            </control>
          </mc:Choice>
        </mc:AlternateContent>
        <mc:AlternateContent xmlns:mc="http://schemas.openxmlformats.org/markup-compatibility/2006">
          <mc:Choice Requires="x14">
            <control shapeId="1078" r:id="rId21" name="Option Button 54">
              <controlPr defaultSize="0" autoFill="0" autoLine="0" autoPict="0">
                <anchor moveWithCells="1">
                  <from>
                    <xdr:col>8</xdr:col>
                    <xdr:colOff>247650</xdr:colOff>
                    <xdr:row>33</xdr:row>
                    <xdr:rowOff>114300</xdr:rowOff>
                  </from>
                  <to>
                    <xdr:col>9</xdr:col>
                    <xdr:colOff>152400</xdr:colOff>
                    <xdr:row>33</xdr:row>
                    <xdr:rowOff>438150</xdr:rowOff>
                  </to>
                </anchor>
              </controlPr>
            </control>
          </mc:Choice>
        </mc:AlternateContent>
        <mc:AlternateContent xmlns:mc="http://schemas.openxmlformats.org/markup-compatibility/2006">
          <mc:Choice Requires="x14">
            <control shapeId="1079" r:id="rId22" name="Option Button 55">
              <controlPr defaultSize="0" autoFill="0" autoLine="0" autoPict="0">
                <anchor moveWithCells="1">
                  <from>
                    <xdr:col>10</xdr:col>
                    <xdr:colOff>409575</xdr:colOff>
                    <xdr:row>33</xdr:row>
                    <xdr:rowOff>133350</xdr:rowOff>
                  </from>
                  <to>
                    <xdr:col>12</xdr:col>
                    <xdr:colOff>0</xdr:colOff>
                    <xdr:row>33</xdr:row>
                    <xdr:rowOff>428625</xdr:rowOff>
                  </to>
                </anchor>
              </controlPr>
            </control>
          </mc:Choice>
        </mc:AlternateContent>
        <mc:AlternateContent xmlns:mc="http://schemas.openxmlformats.org/markup-compatibility/2006">
          <mc:Choice Requires="x14">
            <control shapeId="1080" r:id="rId23" name="担当２">
              <controlPr defaultSize="0" autoFill="0" autoPict="0">
                <anchor moveWithCells="1">
                  <from>
                    <xdr:col>6</xdr:col>
                    <xdr:colOff>609600</xdr:colOff>
                    <xdr:row>33</xdr:row>
                    <xdr:rowOff>28575</xdr:rowOff>
                  </from>
                  <to>
                    <xdr:col>52</xdr:col>
                    <xdr:colOff>28575</xdr:colOff>
                    <xdr:row>34</xdr:row>
                    <xdr:rowOff>57150</xdr:rowOff>
                  </to>
                </anchor>
              </controlPr>
            </control>
          </mc:Choice>
        </mc:AlternateContent>
        <mc:AlternateContent xmlns:mc="http://schemas.openxmlformats.org/markup-compatibility/2006">
          <mc:Choice Requires="x14">
            <control shapeId="1081" r:id="rId24" name="参加日程">
              <controlPr defaultSize="0" autoFill="0" autoPict="0">
                <anchor moveWithCells="1">
                  <from>
                    <xdr:col>2</xdr:col>
                    <xdr:colOff>104775</xdr:colOff>
                    <xdr:row>27</xdr:row>
                    <xdr:rowOff>104775</xdr:rowOff>
                  </from>
                  <to>
                    <xdr:col>12</xdr:col>
                    <xdr:colOff>342900</xdr:colOff>
                    <xdr:row>28</xdr:row>
                    <xdr:rowOff>19050</xdr:rowOff>
                  </to>
                </anchor>
              </controlPr>
            </control>
          </mc:Choice>
        </mc:AlternateContent>
        <mc:AlternateContent xmlns:mc="http://schemas.openxmlformats.org/markup-compatibility/2006">
          <mc:Choice Requires="x14">
            <control shapeId="1082" r:id="rId25" name="病児病後児">
              <controlPr defaultSize="0" autoFill="0" autoPict="0">
                <anchor moveWithCells="1">
                  <from>
                    <xdr:col>2</xdr:col>
                    <xdr:colOff>800100</xdr:colOff>
                    <xdr:row>17</xdr:row>
                    <xdr:rowOff>38100</xdr:rowOff>
                  </from>
                  <to>
                    <xdr:col>5</xdr:col>
                    <xdr:colOff>866775</xdr:colOff>
                    <xdr:row>20</xdr:row>
                    <xdr:rowOff>57150</xdr:rowOff>
                  </to>
                </anchor>
              </controlPr>
            </control>
          </mc:Choice>
        </mc:AlternateContent>
        <mc:AlternateContent xmlns:mc="http://schemas.openxmlformats.org/markup-compatibility/2006">
          <mc:Choice Requires="x14">
            <control shapeId="1083" r:id="rId26" name="運営方法">
              <controlPr defaultSize="0" autoFill="0" autoPict="0">
                <anchor moveWithCells="1">
                  <from>
                    <xdr:col>2</xdr:col>
                    <xdr:colOff>676275</xdr:colOff>
                    <xdr:row>14</xdr:row>
                    <xdr:rowOff>361950</xdr:rowOff>
                  </from>
                  <to>
                    <xdr:col>6</xdr:col>
                    <xdr:colOff>104775</xdr:colOff>
                    <xdr:row>16</xdr:row>
                    <xdr:rowOff>190500</xdr:rowOff>
                  </to>
                </anchor>
              </controlPr>
            </control>
          </mc:Choice>
        </mc:AlternateContent>
        <mc:AlternateContent xmlns:mc="http://schemas.openxmlformats.org/markup-compatibility/2006">
          <mc:Choice Requires="x14">
            <control shapeId="1086" r:id="rId27" name="Option Button 62">
              <controlPr defaultSize="0" autoFill="0" autoLine="0" autoPict="0">
                <anchor moveWithCells="1">
                  <from>
                    <xdr:col>6</xdr:col>
                    <xdr:colOff>790575</xdr:colOff>
                    <xdr:row>30</xdr:row>
                    <xdr:rowOff>133350</xdr:rowOff>
                  </from>
                  <to>
                    <xdr:col>7</xdr:col>
                    <xdr:colOff>390525</xdr:colOff>
                    <xdr:row>30</xdr:row>
                    <xdr:rowOff>485775</xdr:rowOff>
                  </to>
                </anchor>
              </controlPr>
            </control>
          </mc:Choice>
        </mc:AlternateContent>
        <mc:AlternateContent xmlns:mc="http://schemas.openxmlformats.org/markup-compatibility/2006">
          <mc:Choice Requires="x14">
            <control shapeId="1087" r:id="rId28" name="Option Button 63">
              <controlPr defaultSize="0" autoFill="0" autoLine="0" autoPict="0">
                <anchor moveWithCells="1">
                  <from>
                    <xdr:col>8</xdr:col>
                    <xdr:colOff>266700</xdr:colOff>
                    <xdr:row>30</xdr:row>
                    <xdr:rowOff>114300</xdr:rowOff>
                  </from>
                  <to>
                    <xdr:col>9</xdr:col>
                    <xdr:colOff>247650</xdr:colOff>
                    <xdr:row>30</xdr:row>
                    <xdr:rowOff>457200</xdr:rowOff>
                  </to>
                </anchor>
              </controlPr>
            </control>
          </mc:Choice>
        </mc:AlternateContent>
        <mc:AlternateContent xmlns:mc="http://schemas.openxmlformats.org/markup-compatibility/2006">
          <mc:Choice Requires="x14">
            <control shapeId="1088" r:id="rId29" name="Option Button 64">
              <controlPr defaultSize="0" autoFill="0" autoLine="0" autoPict="0">
                <anchor moveWithCells="1">
                  <from>
                    <xdr:col>10</xdr:col>
                    <xdr:colOff>390525</xdr:colOff>
                    <xdr:row>30</xdr:row>
                    <xdr:rowOff>123825</xdr:rowOff>
                  </from>
                  <to>
                    <xdr:col>12</xdr:col>
                    <xdr:colOff>66675</xdr:colOff>
                    <xdr:row>30</xdr:row>
                    <xdr:rowOff>466725</xdr:rowOff>
                  </to>
                </anchor>
              </controlPr>
            </control>
          </mc:Choice>
        </mc:AlternateContent>
        <mc:AlternateContent xmlns:mc="http://schemas.openxmlformats.org/markup-compatibility/2006">
          <mc:Choice Requires="x14">
            <control shapeId="1092" r:id="rId30" name="Group Box 68">
              <controlPr defaultSize="0" autoFill="0" autoPict="0">
                <anchor moveWithCells="1">
                  <from>
                    <xdr:col>3</xdr:col>
                    <xdr:colOff>38100</xdr:colOff>
                    <xdr:row>22</xdr:row>
                    <xdr:rowOff>66675</xdr:rowOff>
                  </from>
                  <to>
                    <xdr:col>6</xdr:col>
                    <xdr:colOff>0</xdr:colOff>
                    <xdr:row>24</xdr:row>
                    <xdr:rowOff>0</xdr:rowOff>
                  </to>
                </anchor>
              </controlPr>
            </control>
          </mc:Choice>
        </mc:AlternateContent>
        <mc:AlternateContent xmlns:mc="http://schemas.openxmlformats.org/markup-compatibility/2006">
          <mc:Choice Requires="x14">
            <control shapeId="1094" r:id="rId31" name="Option Button 70">
              <controlPr defaultSize="0" autoFill="0" autoLine="0" autoPict="0">
                <anchor moveWithCells="1">
                  <from>
                    <xdr:col>3</xdr:col>
                    <xdr:colOff>142875</xdr:colOff>
                    <xdr:row>22</xdr:row>
                    <xdr:rowOff>190500</xdr:rowOff>
                  </from>
                  <to>
                    <xdr:col>4</xdr:col>
                    <xdr:colOff>352425</xdr:colOff>
                    <xdr:row>23</xdr:row>
                    <xdr:rowOff>133350</xdr:rowOff>
                  </to>
                </anchor>
              </controlPr>
            </control>
          </mc:Choice>
        </mc:AlternateContent>
        <mc:AlternateContent xmlns:mc="http://schemas.openxmlformats.org/markup-compatibility/2006">
          <mc:Choice Requires="x14">
            <control shapeId="1096" r:id="rId32" name="Option Button 72">
              <controlPr defaultSize="0" autoFill="0" autoLine="0" autoPict="0">
                <anchor moveWithCells="1">
                  <from>
                    <xdr:col>4</xdr:col>
                    <xdr:colOff>457200</xdr:colOff>
                    <xdr:row>22</xdr:row>
                    <xdr:rowOff>190500</xdr:rowOff>
                  </from>
                  <to>
                    <xdr:col>5</xdr:col>
                    <xdr:colOff>571500</xdr:colOff>
                    <xdr:row>23</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C445E3B-C14E-46F7-8253-B7E7B37EB545}">
          <x14:formula1>
            <xm:f>リスト!$A$1:$A$48</xm:f>
          </x14:formula1>
          <xm:sqref>D9:F10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03FFE-C6DE-4799-B85D-843D6936211B}">
  <sheetPr>
    <tabColor rgb="FFFFFF00"/>
    <pageSetUpPr fitToPage="1"/>
  </sheetPr>
  <dimension ref="A1:BA58"/>
  <sheetViews>
    <sheetView view="pageBreakPreview" zoomScale="90" zoomScaleNormal="85" zoomScaleSheetLayoutView="90" workbookViewId="0">
      <selection activeCell="A65" sqref="A65"/>
    </sheetView>
  </sheetViews>
  <sheetFormatPr defaultRowHeight="13.5"/>
  <cols>
    <col min="1" max="2" width="11.875" style="90" customWidth="1"/>
    <col min="3" max="3" width="10.625" style="90" customWidth="1"/>
    <col min="4" max="6" width="12.125" style="90" customWidth="1"/>
    <col min="7" max="8" width="10.625" style="90" customWidth="1"/>
    <col min="9" max="9" width="5.625" style="90" customWidth="1"/>
    <col min="10" max="10" width="4.375" style="90" customWidth="1"/>
    <col min="11" max="11" width="5.625" style="90" customWidth="1"/>
    <col min="12" max="12" width="4" style="90" customWidth="1"/>
    <col min="13" max="13" width="6.375" style="90" customWidth="1"/>
    <col min="14" max="14" width="9" style="90" hidden="1" customWidth="1"/>
    <col min="15" max="15" width="11.5" style="90" hidden="1" customWidth="1"/>
    <col min="16" max="17" width="9" style="90" hidden="1" customWidth="1"/>
    <col min="18" max="18" width="26.375" style="90" hidden="1" customWidth="1"/>
    <col min="19" max="19" width="15.125" style="123" hidden="1" customWidth="1"/>
    <col min="20" max="21" width="12.5" style="123" hidden="1" customWidth="1"/>
    <col min="22" max="52" width="9" style="90" hidden="1" customWidth="1"/>
    <col min="53" max="16384" width="9" style="90"/>
  </cols>
  <sheetData>
    <row r="1" spans="1:53" ht="45" customHeight="1">
      <c r="A1" s="317"/>
      <c r="B1" s="317"/>
      <c r="C1" s="317"/>
      <c r="D1" s="317"/>
      <c r="E1" s="317"/>
      <c r="F1" s="317"/>
      <c r="G1" s="97"/>
      <c r="H1" s="97"/>
      <c r="I1" s="88"/>
      <c r="J1" s="88"/>
      <c r="K1" s="88"/>
      <c r="L1" s="88"/>
      <c r="M1" s="89" t="s">
        <v>166</v>
      </c>
      <c r="O1" s="92"/>
      <c r="BA1" s="221" t="s">
        <v>328</v>
      </c>
    </row>
    <row r="2" spans="1:53" ht="8.25" customHeight="1" thickBot="1">
      <c r="B2" s="91"/>
    </row>
    <row r="3" spans="1:53" ht="53.25" customHeight="1" thickBot="1">
      <c r="A3" s="333" t="s">
        <v>245</v>
      </c>
      <c r="B3" s="334"/>
      <c r="C3" s="334"/>
      <c r="D3" s="334"/>
      <c r="E3" s="334"/>
      <c r="F3" s="334"/>
      <c r="G3" s="334"/>
      <c r="H3" s="334"/>
      <c r="I3" s="334"/>
      <c r="J3" s="334"/>
      <c r="K3" s="334"/>
      <c r="L3" s="334"/>
      <c r="M3" s="335"/>
    </row>
    <row r="4" spans="1:53" ht="18.75" customHeight="1">
      <c r="A4" s="109"/>
      <c r="C4" s="318" t="s">
        <v>241</v>
      </c>
      <c r="D4" s="318"/>
      <c r="E4" s="318"/>
      <c r="F4" s="318"/>
      <c r="G4" s="110"/>
      <c r="H4" s="110"/>
      <c r="I4" s="110"/>
      <c r="J4" s="110"/>
      <c r="K4" s="110"/>
      <c r="L4" s="110"/>
      <c r="M4" s="111"/>
      <c r="O4" s="90" t="s">
        <v>235</v>
      </c>
    </row>
    <row r="5" spans="1:53" s="161" customFormat="1" ht="21.75" customHeight="1">
      <c r="A5" s="164" t="s">
        <v>236</v>
      </c>
      <c r="B5" s="110"/>
      <c r="C5" s="110"/>
      <c r="D5" s="110"/>
      <c r="E5" s="110"/>
      <c r="F5" s="159"/>
      <c r="G5" s="159"/>
      <c r="H5" s="159"/>
      <c r="I5" s="159"/>
      <c r="J5" s="159"/>
      <c r="K5" s="159"/>
      <c r="L5" s="159"/>
      <c r="M5" s="160"/>
      <c r="O5" s="162" t="s">
        <v>234</v>
      </c>
      <c r="S5" s="163"/>
      <c r="T5" s="163"/>
      <c r="U5" s="163"/>
    </row>
    <row r="6" spans="1:53" s="161" customFormat="1" ht="21.75" customHeight="1" thickBot="1">
      <c r="A6" s="319" t="s">
        <v>242</v>
      </c>
      <c r="B6" s="320"/>
      <c r="C6" s="320"/>
      <c r="D6" s="320"/>
      <c r="E6" s="320"/>
      <c r="F6" s="320"/>
      <c r="G6" s="320"/>
      <c r="H6" s="320"/>
      <c r="I6" s="320"/>
      <c r="J6" s="320"/>
      <c r="K6" s="320"/>
      <c r="L6" s="320"/>
      <c r="M6" s="321"/>
      <c r="S6" s="163"/>
      <c r="T6" s="163"/>
      <c r="U6" s="163"/>
    </row>
    <row r="7" spans="1:53" ht="18.75" customHeight="1">
      <c r="A7" s="322" t="s">
        <v>162</v>
      </c>
      <c r="B7" s="323"/>
      <c r="C7" s="323"/>
      <c r="D7" s="323"/>
      <c r="E7" s="323"/>
      <c r="F7" s="323"/>
      <c r="G7" s="323"/>
      <c r="H7" s="323"/>
      <c r="I7" s="323"/>
      <c r="J7" s="323"/>
      <c r="K7" s="323"/>
      <c r="L7" s="323"/>
      <c r="M7" s="324"/>
    </row>
    <row r="8" spans="1:53" ht="7.5" customHeight="1" thickBot="1">
      <c r="A8" s="112"/>
      <c r="B8" s="113"/>
      <c r="C8" s="113"/>
      <c r="D8" s="113"/>
      <c r="E8" s="113"/>
      <c r="F8" s="113"/>
      <c r="G8" s="113"/>
      <c r="H8" s="113"/>
      <c r="I8" s="113"/>
      <c r="J8" s="113"/>
      <c r="K8" s="113"/>
      <c r="L8" s="113"/>
      <c r="M8" s="114"/>
    </row>
    <row r="9" spans="1:53" ht="18.75" customHeight="1">
      <c r="A9" s="266" t="s">
        <v>62</v>
      </c>
      <c r="B9" s="267"/>
      <c r="C9" s="331" t="s">
        <v>155</v>
      </c>
      <c r="D9" s="272"/>
      <c r="E9" s="272"/>
      <c r="F9" s="273"/>
      <c r="G9" s="331" t="s">
        <v>156</v>
      </c>
      <c r="H9" s="325"/>
      <c r="I9" s="326"/>
      <c r="J9" s="326"/>
      <c r="K9" s="326"/>
      <c r="L9" s="326"/>
      <c r="M9" s="327"/>
    </row>
    <row r="10" spans="1:53" ht="18" customHeight="1" thickBot="1">
      <c r="A10" s="270"/>
      <c r="B10" s="271"/>
      <c r="C10" s="332"/>
      <c r="D10" s="274"/>
      <c r="E10" s="274"/>
      <c r="F10" s="275"/>
      <c r="G10" s="332"/>
      <c r="H10" s="328"/>
      <c r="I10" s="329"/>
      <c r="J10" s="329"/>
      <c r="K10" s="329"/>
      <c r="L10" s="329"/>
      <c r="M10" s="330"/>
    </row>
    <row r="11" spans="1:53" ht="47.25" customHeight="1" thickBot="1">
      <c r="A11" s="266" t="s">
        <v>201</v>
      </c>
      <c r="B11" s="267"/>
      <c r="C11" s="263"/>
      <c r="D11" s="264"/>
      <c r="E11" s="264"/>
      <c r="F11" s="264"/>
      <c r="G11" s="264"/>
      <c r="H11" s="264"/>
      <c r="I11" s="264"/>
      <c r="J11" s="264"/>
      <c r="K11" s="264"/>
      <c r="L11" s="264"/>
      <c r="M11" s="265"/>
      <c r="R11" s="135" t="s">
        <v>215</v>
      </c>
      <c r="S11" s="136">
        <v>1</v>
      </c>
      <c r="T11" s="137">
        <v>2</v>
      </c>
      <c r="U11" s="138">
        <v>3</v>
      </c>
    </row>
    <row r="12" spans="1:53" ht="21.75" customHeight="1">
      <c r="A12" s="268"/>
      <c r="B12" s="269"/>
      <c r="C12" s="104" t="s">
        <v>181</v>
      </c>
      <c r="D12" s="105"/>
      <c r="E12" s="105"/>
      <c r="F12" s="105"/>
      <c r="G12" s="105"/>
      <c r="H12" s="105"/>
      <c r="I12" s="105"/>
      <c r="J12" s="105"/>
      <c r="K12" s="105"/>
      <c r="L12" s="105"/>
      <c r="M12" s="106"/>
      <c r="O12" s="116" t="s">
        <v>182</v>
      </c>
      <c r="P12" s="117">
        <v>0</v>
      </c>
      <c r="Q12" s="126"/>
      <c r="R12" s="129" t="str">
        <f>IF(P12=1,"◎",IF(P12=2,"×","無回答"))</f>
        <v>無回答</v>
      </c>
      <c r="S12" s="133" t="s">
        <v>182</v>
      </c>
      <c r="T12" s="134" t="s">
        <v>205</v>
      </c>
      <c r="U12" s="122"/>
    </row>
    <row r="13" spans="1:53" ht="21.75" customHeight="1" thickBot="1">
      <c r="A13" s="270"/>
      <c r="B13" s="271"/>
      <c r="C13" s="98" t="s">
        <v>180</v>
      </c>
      <c r="D13" s="107"/>
      <c r="E13" s="107"/>
      <c r="F13" s="107"/>
      <c r="G13" s="107"/>
      <c r="H13" s="107"/>
      <c r="I13" s="107"/>
      <c r="J13" s="107"/>
      <c r="K13" s="107"/>
      <c r="L13" s="107"/>
      <c r="M13" s="108"/>
      <c r="O13" s="118"/>
      <c r="P13" s="119"/>
      <c r="Q13" s="126"/>
      <c r="R13" s="129"/>
      <c r="S13" s="133"/>
      <c r="T13" s="134"/>
      <c r="U13" s="122"/>
    </row>
    <row r="14" spans="1:53" ht="31.5" customHeight="1" thickBot="1">
      <c r="A14" s="276" t="s">
        <v>0</v>
      </c>
      <c r="B14" s="277"/>
      <c r="C14" s="260"/>
      <c r="D14" s="261"/>
      <c r="E14" s="261"/>
      <c r="F14" s="261"/>
      <c r="G14" s="261"/>
      <c r="H14" s="261"/>
      <c r="I14" s="261"/>
      <c r="J14" s="261"/>
      <c r="K14" s="261"/>
      <c r="L14" s="261"/>
      <c r="M14" s="262"/>
      <c r="O14" s="118"/>
      <c r="P14" s="119"/>
      <c r="Q14" s="126"/>
      <c r="R14" s="129"/>
      <c r="S14" s="133"/>
      <c r="T14" s="134"/>
      <c r="U14" s="122"/>
    </row>
    <row r="15" spans="1:53" ht="31.5" customHeight="1" thickBot="1">
      <c r="A15" s="276" t="s">
        <v>238</v>
      </c>
      <c r="B15" s="277"/>
      <c r="C15" s="226"/>
      <c r="D15" s="227"/>
      <c r="E15" s="227"/>
      <c r="F15" s="227"/>
      <c r="G15" s="227"/>
      <c r="H15" s="227"/>
      <c r="I15" s="227"/>
      <c r="J15" s="227"/>
      <c r="K15" s="227"/>
      <c r="L15" s="227"/>
      <c r="M15" s="228"/>
      <c r="O15" s="118"/>
      <c r="P15" s="119"/>
      <c r="Q15" s="126"/>
      <c r="R15" s="129"/>
      <c r="S15" s="133"/>
      <c r="T15" s="134"/>
      <c r="U15" s="122"/>
    </row>
    <row r="16" spans="1:53" ht="36.75" customHeight="1">
      <c r="A16" s="311" t="s">
        <v>202</v>
      </c>
      <c r="B16" s="269"/>
      <c r="C16" s="259" t="s">
        <v>1</v>
      </c>
      <c r="D16" s="90" t="s">
        <v>171</v>
      </c>
      <c r="E16" s="90" t="s">
        <v>172</v>
      </c>
      <c r="F16" s="90" t="s">
        <v>173</v>
      </c>
      <c r="G16" s="278" t="s">
        <v>131</v>
      </c>
      <c r="H16" s="285" t="s">
        <v>124</v>
      </c>
      <c r="I16" s="247" t="s">
        <v>318</v>
      </c>
      <c r="J16" s="247"/>
      <c r="K16" s="247"/>
      <c r="L16" s="247"/>
      <c r="M16" s="287" t="s">
        <v>123</v>
      </c>
      <c r="O16" s="118" t="s">
        <v>174</v>
      </c>
      <c r="P16" s="119">
        <v>0</v>
      </c>
      <c r="Q16" s="126"/>
      <c r="R16" s="129" t="str">
        <f>IF(P16=1,"直営",IF(P16=2,"委託",IF(P16=3,"その他","無回答")))</f>
        <v>無回答</v>
      </c>
      <c r="S16" s="133" t="s">
        <v>120</v>
      </c>
      <c r="T16" s="134" t="s">
        <v>121</v>
      </c>
      <c r="U16" s="122" t="s">
        <v>206</v>
      </c>
    </row>
    <row r="17" spans="1:21" ht="21.75" customHeight="1" thickBot="1">
      <c r="A17" s="311"/>
      <c r="B17" s="269"/>
      <c r="C17" s="259"/>
      <c r="D17" s="146" t="s">
        <v>227</v>
      </c>
      <c r="E17" s="370"/>
      <c r="F17" s="371"/>
      <c r="G17" s="279"/>
      <c r="H17" s="286"/>
      <c r="I17" s="248"/>
      <c r="J17" s="248"/>
      <c r="K17" s="248"/>
      <c r="L17" s="248"/>
      <c r="M17" s="288"/>
      <c r="O17" s="118"/>
      <c r="P17" s="119"/>
      <c r="Q17" s="126"/>
      <c r="R17" s="129"/>
      <c r="S17" s="133"/>
      <c r="T17" s="134"/>
      <c r="U17" s="122"/>
    </row>
    <row r="18" spans="1:21" ht="27" customHeight="1">
      <c r="A18" s="311"/>
      <c r="B18" s="269"/>
      <c r="C18" s="258" t="s">
        <v>2</v>
      </c>
      <c r="D18" s="308" t="s">
        <v>196</v>
      </c>
      <c r="E18" s="309"/>
      <c r="F18" s="310"/>
      <c r="G18" s="282" t="s">
        <v>132</v>
      </c>
      <c r="H18" s="291"/>
      <c r="I18" s="292"/>
      <c r="J18" s="292"/>
      <c r="K18" s="292"/>
      <c r="L18" s="229" t="s">
        <v>63</v>
      </c>
      <c r="M18" s="230"/>
      <c r="O18" s="118" t="s">
        <v>175</v>
      </c>
      <c r="P18" s="119">
        <v>0</v>
      </c>
      <c r="Q18" s="126"/>
      <c r="R18" s="129" t="str">
        <f>IF(P18=1,"病児実施",IF(P18=2,"基本で実施",IF(P18=3,"実施なし","無回答")))</f>
        <v>無回答</v>
      </c>
      <c r="S18" s="133" t="s">
        <v>208</v>
      </c>
      <c r="T18" s="134" t="s">
        <v>207</v>
      </c>
      <c r="U18" s="122" t="s">
        <v>209</v>
      </c>
    </row>
    <row r="19" spans="1:21" ht="27" customHeight="1">
      <c r="A19" s="311"/>
      <c r="B19" s="269"/>
      <c r="C19" s="259"/>
      <c r="D19" s="305" t="s">
        <v>197</v>
      </c>
      <c r="E19" s="306"/>
      <c r="F19" s="307"/>
      <c r="G19" s="283"/>
      <c r="H19" s="293"/>
      <c r="I19" s="294"/>
      <c r="J19" s="294"/>
      <c r="K19" s="294"/>
      <c r="L19" s="231"/>
      <c r="M19" s="232"/>
      <c r="O19" s="118"/>
      <c r="P19" s="119"/>
      <c r="Q19" s="126"/>
      <c r="R19" s="129"/>
      <c r="S19" s="133"/>
      <c r="T19" s="134"/>
      <c r="U19" s="122"/>
    </row>
    <row r="20" spans="1:21" s="92" customFormat="1" ht="27" customHeight="1" thickBot="1">
      <c r="A20" s="311"/>
      <c r="B20" s="269"/>
      <c r="C20" s="259"/>
      <c r="D20" s="302" t="s">
        <v>198</v>
      </c>
      <c r="E20" s="303"/>
      <c r="F20" s="304"/>
      <c r="G20" s="284"/>
      <c r="H20" s="313" t="s">
        <v>267</v>
      </c>
      <c r="I20" s="250"/>
      <c r="J20" s="250"/>
      <c r="K20" s="250"/>
      <c r="L20" s="250"/>
      <c r="M20" s="251"/>
      <c r="O20" s="120"/>
      <c r="P20" s="121"/>
      <c r="Q20" s="127"/>
      <c r="R20" s="130"/>
      <c r="S20" s="133"/>
      <c r="T20" s="134"/>
      <c r="U20" s="122"/>
    </row>
    <row r="21" spans="1:21" ht="24" customHeight="1">
      <c r="A21" s="311"/>
      <c r="B21" s="269"/>
      <c r="C21" s="258" t="s">
        <v>239</v>
      </c>
      <c r="D21" s="252" t="s">
        <v>199</v>
      </c>
      <c r="E21" s="253"/>
      <c r="F21" s="254"/>
      <c r="G21" s="282" t="s">
        <v>3</v>
      </c>
      <c r="H21" s="295"/>
      <c r="I21" s="296"/>
      <c r="J21" s="296"/>
      <c r="K21" s="296"/>
      <c r="L21" s="229" t="s">
        <v>64</v>
      </c>
      <c r="M21" s="230"/>
      <c r="O21" s="118" t="s">
        <v>176</v>
      </c>
      <c r="P21" s="119">
        <v>0</v>
      </c>
      <c r="Q21" s="126"/>
      <c r="R21" s="129" t="str">
        <f>IF(P21=1,"○",IF(P21=2,"×","無回答"))</f>
        <v>無回答</v>
      </c>
      <c r="S21" s="133" t="s">
        <v>210</v>
      </c>
      <c r="T21" s="134" t="s">
        <v>211</v>
      </c>
      <c r="U21" s="122"/>
    </row>
    <row r="22" spans="1:21" s="92" customFormat="1" ht="22.5" customHeight="1" thickBot="1">
      <c r="A22" s="311"/>
      <c r="B22" s="269"/>
      <c r="C22" s="316"/>
      <c r="D22" s="255"/>
      <c r="E22" s="256"/>
      <c r="F22" s="257"/>
      <c r="G22" s="284"/>
      <c r="H22" s="313" t="s">
        <v>268</v>
      </c>
      <c r="I22" s="250"/>
      <c r="J22" s="250"/>
      <c r="K22" s="250"/>
      <c r="L22" s="250"/>
      <c r="M22" s="251"/>
      <c r="O22" s="120"/>
      <c r="P22" s="121"/>
      <c r="Q22" s="127"/>
      <c r="R22" s="130"/>
      <c r="S22" s="133"/>
      <c r="T22" s="134"/>
      <c r="U22" s="122"/>
    </row>
    <row r="23" spans="1:21" ht="24" customHeight="1">
      <c r="A23" s="311"/>
      <c r="B23" s="269"/>
      <c r="C23" s="258" t="s">
        <v>4</v>
      </c>
      <c r="D23" s="252" t="s">
        <v>199</v>
      </c>
      <c r="E23" s="253"/>
      <c r="F23" s="254"/>
      <c r="G23" s="289" t="s">
        <v>66</v>
      </c>
      <c r="H23" s="297"/>
      <c r="I23" s="296"/>
      <c r="J23" s="296"/>
      <c r="K23" s="296"/>
      <c r="L23" s="229" t="s">
        <v>65</v>
      </c>
      <c r="M23" s="230"/>
      <c r="O23" s="118" t="s">
        <v>177</v>
      </c>
      <c r="P23" s="119">
        <v>0</v>
      </c>
      <c r="Q23" s="126"/>
      <c r="R23" s="129" t="str">
        <f>IF(P23=1,"○",IF(P23=2,"×","無回答"))</f>
        <v>無回答</v>
      </c>
      <c r="S23" s="133" t="s">
        <v>210</v>
      </c>
      <c r="T23" s="134" t="s">
        <v>211</v>
      </c>
      <c r="U23" s="122"/>
    </row>
    <row r="24" spans="1:21" s="92" customFormat="1" ht="22.5" customHeight="1" thickBot="1">
      <c r="A24" s="312"/>
      <c r="B24" s="271"/>
      <c r="C24" s="316"/>
      <c r="D24" s="255"/>
      <c r="E24" s="256"/>
      <c r="F24" s="257"/>
      <c r="G24" s="290"/>
      <c r="H24" s="249" t="s">
        <v>269</v>
      </c>
      <c r="I24" s="250"/>
      <c r="J24" s="250"/>
      <c r="K24" s="250"/>
      <c r="L24" s="250"/>
      <c r="M24" s="251"/>
      <c r="O24" s="120"/>
      <c r="P24" s="121"/>
      <c r="Q24" s="127"/>
      <c r="R24" s="130"/>
      <c r="S24" s="133"/>
      <c r="T24" s="134"/>
      <c r="U24" s="122"/>
    </row>
    <row r="25" spans="1:21" ht="19.5" customHeight="1">
      <c r="A25" s="242" t="s">
        <v>223</v>
      </c>
      <c r="B25" s="243"/>
      <c r="C25" s="243"/>
      <c r="D25" s="243"/>
      <c r="E25" s="243"/>
      <c r="F25" s="243"/>
      <c r="G25" s="243"/>
      <c r="H25" s="243"/>
      <c r="I25" s="243"/>
      <c r="J25" s="243"/>
      <c r="K25" s="243"/>
      <c r="L25" s="243"/>
      <c r="M25" s="244"/>
      <c r="O25" s="118"/>
      <c r="P25" s="119"/>
      <c r="Q25" s="126"/>
      <c r="R25" s="129"/>
      <c r="S25" s="133"/>
      <c r="T25" s="134"/>
      <c r="U25" s="122"/>
    </row>
    <row r="26" spans="1:21" ht="18.75" customHeight="1">
      <c r="A26" s="236" t="s">
        <v>224</v>
      </c>
      <c r="B26" s="237"/>
      <c r="C26" s="237"/>
      <c r="D26" s="237"/>
      <c r="E26" s="237"/>
      <c r="F26" s="237"/>
      <c r="G26" s="237"/>
      <c r="H26" s="237"/>
      <c r="I26" s="237"/>
      <c r="J26" s="237"/>
      <c r="K26" s="237"/>
      <c r="L26" s="237"/>
      <c r="M26" s="238"/>
      <c r="O26" s="118"/>
      <c r="P26" s="119"/>
      <c r="Q26" s="126"/>
      <c r="R26" s="129"/>
      <c r="S26" s="133"/>
      <c r="T26" s="134"/>
      <c r="U26" s="122"/>
    </row>
    <row r="27" spans="1:21" ht="18.75" customHeight="1" thickBot="1">
      <c r="A27" s="239" t="s">
        <v>5</v>
      </c>
      <c r="B27" s="240"/>
      <c r="C27" s="240"/>
      <c r="D27" s="240"/>
      <c r="E27" s="240"/>
      <c r="F27" s="240"/>
      <c r="G27" s="240"/>
      <c r="H27" s="240"/>
      <c r="I27" s="240"/>
      <c r="J27" s="240"/>
      <c r="K27" s="240"/>
      <c r="L27" s="240"/>
      <c r="M27" s="241"/>
      <c r="O27" s="118"/>
      <c r="P27" s="119"/>
      <c r="Q27" s="126"/>
      <c r="R27" s="129"/>
      <c r="S27" s="133"/>
      <c r="T27" s="134"/>
      <c r="U27" s="122"/>
    </row>
    <row r="28" spans="1:21" ht="60" customHeight="1" thickBot="1">
      <c r="A28" s="245" t="s">
        <v>184</v>
      </c>
      <c r="B28" s="246"/>
      <c r="C28" s="234" t="s">
        <v>319</v>
      </c>
      <c r="D28" s="234"/>
      <c r="E28" s="234"/>
      <c r="F28" s="234"/>
      <c r="G28" s="233" t="s">
        <v>320</v>
      </c>
      <c r="H28" s="234"/>
      <c r="I28" s="234"/>
      <c r="J28" s="234"/>
      <c r="K28" s="234"/>
      <c r="L28" s="234"/>
      <c r="M28" s="235"/>
      <c r="O28" s="118" t="s">
        <v>178</v>
      </c>
      <c r="P28" s="119">
        <v>0</v>
      </c>
      <c r="Q28" s="126"/>
      <c r="R28" s="129" t="str">
        <f>IF(P28=1,"大阪オンライン",IF(P28=2,"東京オンライン","無回答"))</f>
        <v>無回答</v>
      </c>
      <c r="S28" s="133" t="s">
        <v>212</v>
      </c>
      <c r="T28" s="134" t="s">
        <v>213</v>
      </c>
      <c r="U28" s="122"/>
    </row>
    <row r="29" spans="1:21" ht="18.75" customHeight="1">
      <c r="A29" s="266" t="s">
        <v>133</v>
      </c>
      <c r="B29" s="267"/>
      <c r="C29" s="360" t="s">
        <v>229</v>
      </c>
      <c r="D29" s="361"/>
      <c r="E29" s="361"/>
      <c r="F29" s="361"/>
      <c r="G29" s="361"/>
      <c r="H29" s="364" t="s">
        <v>230</v>
      </c>
      <c r="I29" s="361"/>
      <c r="J29" s="361"/>
      <c r="K29" s="361"/>
      <c r="L29" s="361"/>
      <c r="M29" s="365"/>
      <c r="O29" s="118" t="s">
        <v>204</v>
      </c>
      <c r="P29" s="124">
        <f>A30</f>
        <v>0</v>
      </c>
      <c r="Q29" s="128"/>
      <c r="R29" s="131"/>
      <c r="S29" s="133"/>
      <c r="T29" s="134"/>
      <c r="U29" s="122"/>
    </row>
    <row r="30" spans="1:21" ht="27.75" customHeight="1" thickBot="1">
      <c r="A30" s="115">
        <f>COUNTA(D31,D34)</f>
        <v>0</v>
      </c>
      <c r="B30" s="99" t="s">
        <v>64</v>
      </c>
      <c r="C30" s="236"/>
      <c r="D30" s="237"/>
      <c r="E30" s="237"/>
      <c r="F30" s="237"/>
      <c r="G30" s="237"/>
      <c r="H30" s="376"/>
      <c r="I30" s="237"/>
      <c r="J30" s="237"/>
      <c r="K30" s="237"/>
      <c r="L30" s="237"/>
      <c r="M30" s="238"/>
      <c r="O30" s="109"/>
      <c r="P30" s="101"/>
      <c r="R30" s="132"/>
      <c r="S30" s="133"/>
      <c r="T30" s="134"/>
      <c r="U30" s="122"/>
    </row>
    <row r="31" spans="1:21" ht="45.75" customHeight="1">
      <c r="A31" s="298" t="s">
        <v>233</v>
      </c>
      <c r="B31" s="299"/>
      <c r="C31" s="377">
        <v>1</v>
      </c>
      <c r="D31" s="373"/>
      <c r="E31" s="374"/>
      <c r="F31" s="374"/>
      <c r="G31" s="375"/>
      <c r="H31" s="93" t="s">
        <v>316</v>
      </c>
      <c r="I31" s="93"/>
      <c r="J31" s="93"/>
      <c r="K31" s="93"/>
      <c r="L31" s="93"/>
      <c r="M31" s="100"/>
      <c r="O31" s="109" t="s">
        <v>179</v>
      </c>
      <c r="P31" s="101">
        <v>0</v>
      </c>
      <c r="R31" s="129" t="str">
        <f>IF(P31=1,"アドバイザー",IF(P31=2,"自治体職員",IF(P31=3,"その他","無回答")))</f>
        <v>無回答</v>
      </c>
      <c r="S31" s="133" t="s">
        <v>135</v>
      </c>
      <c r="T31" s="134" t="s">
        <v>214</v>
      </c>
      <c r="U31" s="122" t="s">
        <v>206</v>
      </c>
    </row>
    <row r="32" spans="1:21" ht="25.5" customHeight="1">
      <c r="A32" s="300"/>
      <c r="B32" s="301"/>
      <c r="C32" s="336"/>
      <c r="D32" s="372"/>
      <c r="E32" s="347"/>
      <c r="F32" s="347"/>
      <c r="G32" s="348"/>
      <c r="H32" s="145" t="s">
        <v>226</v>
      </c>
      <c r="I32" s="355"/>
      <c r="J32" s="355"/>
      <c r="K32" s="355"/>
      <c r="L32" s="355"/>
      <c r="M32" s="356"/>
      <c r="O32" s="109"/>
      <c r="P32" s="101"/>
      <c r="R32" s="132"/>
      <c r="S32" s="133"/>
      <c r="T32" s="134"/>
      <c r="U32" s="122"/>
    </row>
    <row r="33" spans="1:49" ht="25.5" customHeight="1">
      <c r="A33" s="300"/>
      <c r="B33" s="301"/>
      <c r="C33" s="337"/>
      <c r="D33" s="349"/>
      <c r="E33" s="350"/>
      <c r="F33" s="350"/>
      <c r="G33" s="351"/>
      <c r="H33" s="94" t="s">
        <v>154</v>
      </c>
      <c r="I33" s="294"/>
      <c r="J33" s="294"/>
      <c r="K33" s="294"/>
      <c r="L33" s="294"/>
      <c r="M33" s="95" t="s">
        <v>125</v>
      </c>
      <c r="O33" s="109"/>
      <c r="P33" s="101"/>
      <c r="R33" s="132"/>
      <c r="S33" s="133"/>
      <c r="T33" s="134"/>
      <c r="U33" s="122"/>
    </row>
    <row r="34" spans="1:49" ht="41.25" customHeight="1" thickBot="1">
      <c r="A34" s="300"/>
      <c r="B34" s="301"/>
      <c r="C34" s="338">
        <v>2</v>
      </c>
      <c r="D34" s="373"/>
      <c r="E34" s="374"/>
      <c r="F34" s="374"/>
      <c r="G34" s="375"/>
      <c r="H34" s="90" t="s">
        <v>316</v>
      </c>
      <c r="M34" s="101"/>
      <c r="O34" s="98" t="s">
        <v>179</v>
      </c>
      <c r="P34" s="125">
        <v>0</v>
      </c>
      <c r="R34" s="129" t="str">
        <f>IF(P34=1,"アドバイザー",IF(P34=2,"自治体職員",IF(P34=3,"その他","無回答")))</f>
        <v>無回答</v>
      </c>
      <c r="S34" s="133" t="s">
        <v>135</v>
      </c>
      <c r="T34" s="134" t="s">
        <v>214</v>
      </c>
      <c r="U34" s="122" t="s">
        <v>206</v>
      </c>
    </row>
    <row r="35" spans="1:49" ht="25.5" customHeight="1">
      <c r="A35" s="300"/>
      <c r="B35" s="301"/>
      <c r="C35" s="338"/>
      <c r="D35" s="372"/>
      <c r="E35" s="347"/>
      <c r="F35" s="347"/>
      <c r="G35" s="348"/>
      <c r="H35" s="145" t="s">
        <v>226</v>
      </c>
      <c r="I35" s="355"/>
      <c r="J35" s="355"/>
      <c r="K35" s="355"/>
      <c r="L35" s="355"/>
      <c r="M35" s="356"/>
      <c r="S35" s="122"/>
      <c r="T35" s="122"/>
      <c r="U35" s="122"/>
    </row>
    <row r="36" spans="1:49" ht="25.5" customHeight="1" thickBot="1">
      <c r="A36" s="300"/>
      <c r="B36" s="301"/>
      <c r="C36" s="339"/>
      <c r="D36" s="349"/>
      <c r="E36" s="350"/>
      <c r="F36" s="350"/>
      <c r="G36" s="351"/>
      <c r="H36" s="102" t="s">
        <v>154</v>
      </c>
      <c r="I36" s="368"/>
      <c r="J36" s="368"/>
      <c r="K36" s="368"/>
      <c r="L36" s="368"/>
      <c r="M36" s="103" t="s">
        <v>125</v>
      </c>
    </row>
    <row r="37" spans="1:49" ht="21.75" customHeight="1" thickBot="1">
      <c r="A37" s="340" t="s">
        <v>228</v>
      </c>
      <c r="B37" s="341"/>
      <c r="C37" s="341"/>
      <c r="D37" s="341"/>
      <c r="E37" s="341"/>
      <c r="F37" s="341"/>
      <c r="G37" s="341"/>
      <c r="H37" s="341"/>
      <c r="I37" s="341"/>
      <c r="J37" s="341"/>
      <c r="K37" s="341"/>
      <c r="L37" s="341"/>
      <c r="M37" s="342"/>
    </row>
    <row r="38" spans="1:49" ht="51" customHeight="1" thickBot="1">
      <c r="A38" s="276" t="s">
        <v>7</v>
      </c>
      <c r="B38" s="277"/>
      <c r="C38" s="357"/>
      <c r="D38" s="358"/>
      <c r="E38" s="358"/>
      <c r="F38" s="358"/>
      <c r="G38" s="358"/>
      <c r="H38" s="358"/>
      <c r="I38" s="358"/>
      <c r="J38" s="358"/>
      <c r="K38" s="358"/>
      <c r="L38" s="358"/>
      <c r="M38" s="359"/>
    </row>
    <row r="39" spans="1:49" ht="15" customHeight="1">
      <c r="A39" s="96"/>
      <c r="B39" s="96"/>
      <c r="C39" s="167"/>
      <c r="D39" s="167" t="s">
        <v>200</v>
      </c>
      <c r="E39" s="87"/>
      <c r="F39" s="87"/>
      <c r="G39" s="87"/>
      <c r="H39" s="87"/>
      <c r="I39" s="87"/>
      <c r="J39" s="87"/>
      <c r="K39" s="87"/>
      <c r="L39" s="87"/>
      <c r="M39" s="87"/>
    </row>
    <row r="40" spans="1:49" ht="15" customHeight="1">
      <c r="A40" s="96"/>
      <c r="B40" s="96"/>
      <c r="C40" s="167"/>
      <c r="D40" s="167" t="s">
        <v>163</v>
      </c>
      <c r="E40" s="87"/>
      <c r="F40" s="87"/>
      <c r="G40" s="87"/>
      <c r="H40" s="87"/>
      <c r="I40" s="87"/>
      <c r="J40" s="87"/>
      <c r="K40" s="87"/>
      <c r="L40" s="87"/>
      <c r="M40" s="87"/>
    </row>
    <row r="41" spans="1:49" ht="15" customHeight="1">
      <c r="A41" s="96"/>
      <c r="B41" s="96"/>
      <c r="C41" s="167"/>
      <c r="D41" s="167" t="s">
        <v>164</v>
      </c>
      <c r="E41" s="87"/>
      <c r="F41" s="87"/>
      <c r="G41" s="87"/>
      <c r="H41" s="87"/>
      <c r="I41" s="87"/>
      <c r="J41" s="87"/>
      <c r="K41" s="87"/>
      <c r="L41" s="87"/>
      <c r="M41" s="87"/>
    </row>
    <row r="43" spans="1:49" hidden="1"/>
    <row r="44" spans="1:49" hidden="1"/>
    <row r="45" spans="1:49" ht="14.25" hidden="1" thickBot="1"/>
    <row r="46" spans="1:49" hidden="1">
      <c r="AE46" s="213"/>
      <c r="AF46" s="214"/>
      <c r="AG46" s="214"/>
      <c r="AH46" s="214"/>
      <c r="AI46" s="214"/>
      <c r="AJ46" s="214"/>
      <c r="AK46" s="214"/>
      <c r="AL46" s="214"/>
      <c r="AM46" s="214"/>
      <c r="AN46" s="214"/>
      <c r="AO46" s="214"/>
      <c r="AP46" s="214"/>
      <c r="AQ46" s="214"/>
      <c r="AR46" s="214"/>
      <c r="AS46" s="214"/>
      <c r="AT46" s="214"/>
      <c r="AU46" s="214"/>
      <c r="AV46" s="214"/>
      <c r="AW46" s="215"/>
    </row>
    <row r="47" spans="1:49" hidden="1">
      <c r="AE47" s="109"/>
      <c r="AW47" s="101"/>
    </row>
    <row r="48" spans="1:49" hidden="1">
      <c r="AE48" s="109"/>
      <c r="AI48" s="369" t="s">
        <v>303</v>
      </c>
      <c r="AJ48" s="369"/>
      <c r="AK48" s="369"/>
      <c r="AL48" s="369"/>
      <c r="AM48" s="369"/>
      <c r="AN48" s="141"/>
      <c r="AO48" s="369" t="s">
        <v>301</v>
      </c>
      <c r="AP48" s="369"/>
      <c r="AQ48" s="369"/>
      <c r="AR48" s="369"/>
      <c r="AW48" s="101"/>
    </row>
    <row r="49" spans="1:49" s="158" customFormat="1" ht="69.599999999999994" hidden="1" customHeight="1">
      <c r="A49" s="149" t="s">
        <v>185</v>
      </c>
      <c r="B49" s="149" t="s">
        <v>186</v>
      </c>
      <c r="C49" s="150" t="s">
        <v>297</v>
      </c>
      <c r="D49" s="149" t="s">
        <v>188</v>
      </c>
      <c r="E49" s="150" t="s">
        <v>189</v>
      </c>
      <c r="F49" s="78" t="s">
        <v>8</v>
      </c>
      <c r="G49" s="149" t="s">
        <v>9</v>
      </c>
      <c r="H49" s="149" t="s">
        <v>10</v>
      </c>
      <c r="I49" s="78" t="s">
        <v>298</v>
      </c>
      <c r="J49" s="78" t="s">
        <v>12</v>
      </c>
      <c r="K49" s="151" t="s">
        <v>190</v>
      </c>
      <c r="L49" s="151" t="s">
        <v>14</v>
      </c>
      <c r="M49" s="78" t="s">
        <v>191</v>
      </c>
      <c r="N49" s="152" t="s">
        <v>192</v>
      </c>
      <c r="O49" s="153" t="s">
        <v>20</v>
      </c>
      <c r="P49" s="153" t="s">
        <v>216</v>
      </c>
      <c r="Q49" s="152" t="s">
        <v>18</v>
      </c>
      <c r="R49" s="78" t="s">
        <v>15</v>
      </c>
      <c r="S49" s="78" t="s">
        <v>190</v>
      </c>
      <c r="T49" s="154" t="s">
        <v>217</v>
      </c>
      <c r="U49" s="78" t="s">
        <v>221</v>
      </c>
      <c r="V49" s="155" t="s">
        <v>22</v>
      </c>
      <c r="W49" s="155" t="s">
        <v>216</v>
      </c>
      <c r="X49" s="156" t="s">
        <v>23</v>
      </c>
      <c r="Y49" s="156" t="s">
        <v>24</v>
      </c>
      <c r="Z49" s="156" t="s">
        <v>25</v>
      </c>
      <c r="AA49" s="156" t="s">
        <v>26</v>
      </c>
      <c r="AB49" s="157" t="s">
        <v>27</v>
      </c>
      <c r="AC49" s="157" t="s">
        <v>28</v>
      </c>
      <c r="AD49" s="211" t="s">
        <v>29</v>
      </c>
      <c r="AE49" s="216" t="s">
        <v>193</v>
      </c>
      <c r="AF49" s="78" t="s">
        <v>194</v>
      </c>
      <c r="AG49" s="78" t="s">
        <v>195</v>
      </c>
      <c r="AH49" s="201" t="s">
        <v>218</v>
      </c>
      <c r="AI49" s="203" t="s">
        <v>291</v>
      </c>
      <c r="AJ49" s="203" t="s">
        <v>292</v>
      </c>
      <c r="AK49" s="203" t="s">
        <v>293</v>
      </c>
      <c r="AL49" s="203" t="s">
        <v>294</v>
      </c>
      <c r="AM49" s="203" t="s">
        <v>326</v>
      </c>
      <c r="AN49" s="219" t="s">
        <v>325</v>
      </c>
      <c r="AO49" s="202" t="s">
        <v>305</v>
      </c>
      <c r="AP49" s="202" t="s">
        <v>308</v>
      </c>
      <c r="AQ49" s="202" t="s">
        <v>310</v>
      </c>
      <c r="AR49" s="202" t="s">
        <v>308</v>
      </c>
      <c r="AS49" s="78" t="s">
        <v>219</v>
      </c>
      <c r="AT49" s="78" t="s">
        <v>220</v>
      </c>
      <c r="AU49" s="150" t="s">
        <v>321</v>
      </c>
      <c r="AV49" s="150" t="s">
        <v>323</v>
      </c>
      <c r="AW49" s="217"/>
    </row>
    <row r="50" spans="1:49" ht="48" hidden="1" customHeight="1">
      <c r="A50" s="140"/>
      <c r="B50" s="140"/>
      <c r="C50" s="140"/>
      <c r="D50" s="140"/>
      <c r="E50" s="140"/>
      <c r="F50" s="140"/>
      <c r="G50" s="140">
        <f>D9</f>
        <v>0</v>
      </c>
      <c r="H50" s="140">
        <f>H9</f>
        <v>0</v>
      </c>
      <c r="I50" s="140" t="str">
        <f>R12</f>
        <v>無回答</v>
      </c>
      <c r="J50" s="140">
        <f>C11</f>
        <v>0</v>
      </c>
      <c r="K50" s="140">
        <f>$C$15</f>
        <v>0</v>
      </c>
      <c r="L50" s="140">
        <f>$C$14</f>
        <v>0</v>
      </c>
      <c r="M50" s="142">
        <f>$A$30</f>
        <v>0</v>
      </c>
      <c r="N50" s="140">
        <f>D31</f>
        <v>0</v>
      </c>
      <c r="O50" s="140" t="str">
        <f>R31</f>
        <v>無回答</v>
      </c>
      <c r="P50" s="140">
        <f>I32</f>
        <v>0</v>
      </c>
      <c r="Q50" s="141">
        <f>I33</f>
        <v>0</v>
      </c>
      <c r="R50" s="140" t="str">
        <f>$R$28</f>
        <v>無回答</v>
      </c>
      <c r="S50" s="140">
        <f>D32</f>
        <v>0</v>
      </c>
      <c r="T50" s="207">
        <f>$C$38</f>
        <v>0</v>
      </c>
      <c r="U50" s="140"/>
      <c r="V50" s="207" t="str">
        <f>$R$16</f>
        <v>無回答</v>
      </c>
      <c r="W50" s="207">
        <f>$E$17</f>
        <v>0</v>
      </c>
      <c r="X50" s="207" t="str">
        <f>$R$18</f>
        <v>無回答</v>
      </c>
      <c r="Y50" s="140" t="str">
        <f>$R$21</f>
        <v>無回答</v>
      </c>
      <c r="Z50" s="140" t="str">
        <f>$R$23</f>
        <v>無回答</v>
      </c>
      <c r="AA50" s="140" t="str">
        <f>$I$16</f>
        <v>　年　　ヵ月</v>
      </c>
      <c r="AB50" s="140">
        <f>$H$18</f>
        <v>0</v>
      </c>
      <c r="AC50" s="140">
        <f>$H$21</f>
        <v>0</v>
      </c>
      <c r="AD50" s="212">
        <f>$H$23</f>
        <v>0</v>
      </c>
      <c r="AE50" s="218">
        <f>参加者アンケート!$K$7</f>
        <v>0</v>
      </c>
      <c r="AF50" s="140">
        <f>参加者アンケート!$A$9</f>
        <v>0</v>
      </c>
      <c r="AG50" s="140">
        <f>参加者アンケート!$K$11</f>
        <v>0</v>
      </c>
      <c r="AH50" s="140">
        <f>参加者アンケート!$K$15</f>
        <v>0</v>
      </c>
      <c r="AI50" s="140" t="str">
        <f>参加者アンケート!$M$23</f>
        <v/>
      </c>
      <c r="AJ50" s="140" t="str">
        <f>参加者アンケート!$N$23</f>
        <v/>
      </c>
      <c r="AK50" s="140" t="str">
        <f>参加者アンケート!$O$23</f>
        <v/>
      </c>
      <c r="AL50" s="140" t="str">
        <f>参加者アンケート!$P$23</f>
        <v/>
      </c>
      <c r="AM50" s="140" t="str">
        <f>参加者アンケート!$Q$23</f>
        <v/>
      </c>
      <c r="AN50" s="140">
        <f>参加者アンケート!$B$20</f>
        <v>0</v>
      </c>
      <c r="AO50" s="140" t="str">
        <f>参加者アンケート!$M$28</f>
        <v/>
      </c>
      <c r="AP50" s="140">
        <f>参加者アンケート!$E$23</f>
        <v>0</v>
      </c>
      <c r="AQ50" s="140" t="str">
        <f>参加者アンケート!$N$28</f>
        <v/>
      </c>
      <c r="AR50" s="140">
        <f>参加者アンケート!$E$25</f>
        <v>0</v>
      </c>
      <c r="AS50" s="140">
        <f>参加者アンケート!$A$31</f>
        <v>0</v>
      </c>
      <c r="AT50" s="140">
        <f>参加者アンケート!$A$33</f>
        <v>0</v>
      </c>
      <c r="AU50" s="140">
        <f>参加者アンケート!$C$34</f>
        <v>0</v>
      </c>
      <c r="AV50" s="140">
        <f>参加者アンケート!$G$34</f>
        <v>0</v>
      </c>
      <c r="AW50" s="101"/>
    </row>
    <row r="51" spans="1:49" ht="48" hidden="1" customHeight="1">
      <c r="A51" s="140"/>
      <c r="B51" s="140"/>
      <c r="C51" s="140"/>
      <c r="D51" s="140"/>
      <c r="E51" s="140"/>
      <c r="F51" s="140"/>
      <c r="G51" s="140">
        <f>D9</f>
        <v>0</v>
      </c>
      <c r="H51" s="140">
        <f>H9</f>
        <v>0</v>
      </c>
      <c r="I51" s="140" t="str">
        <f>R12</f>
        <v>無回答</v>
      </c>
      <c r="J51" s="140">
        <f>C11</f>
        <v>0</v>
      </c>
      <c r="K51" s="140">
        <f>$C$15</f>
        <v>0</v>
      </c>
      <c r="L51" s="140">
        <f>$C$14</f>
        <v>0</v>
      </c>
      <c r="M51" s="142">
        <f>$A$30</f>
        <v>0</v>
      </c>
      <c r="N51" s="140">
        <f>D34</f>
        <v>0</v>
      </c>
      <c r="O51" s="140" t="str">
        <f>R34</f>
        <v>無回答</v>
      </c>
      <c r="P51" s="140">
        <f>I35</f>
        <v>0</v>
      </c>
      <c r="Q51" s="141">
        <f>I36</f>
        <v>0</v>
      </c>
      <c r="R51" s="140" t="str">
        <f>$R$28</f>
        <v>無回答</v>
      </c>
      <c r="S51" s="140">
        <f>D35</f>
        <v>0</v>
      </c>
      <c r="T51" s="207">
        <f>$C$38</f>
        <v>0</v>
      </c>
      <c r="U51" s="140"/>
      <c r="V51" s="207" t="str">
        <f>$R$16</f>
        <v>無回答</v>
      </c>
      <c r="W51" s="207">
        <f>$E$17</f>
        <v>0</v>
      </c>
      <c r="X51" s="207" t="str">
        <f>$R$18</f>
        <v>無回答</v>
      </c>
      <c r="Y51" s="140" t="str">
        <f>$R$21</f>
        <v>無回答</v>
      </c>
      <c r="Z51" s="140" t="str">
        <f>$R$23</f>
        <v>無回答</v>
      </c>
      <c r="AA51" s="140" t="str">
        <f>$I$16</f>
        <v>　年　　ヵ月</v>
      </c>
      <c r="AB51" s="140">
        <f>$H$18</f>
        <v>0</v>
      </c>
      <c r="AC51" s="140">
        <f>$H$21</f>
        <v>0</v>
      </c>
      <c r="AD51" s="212">
        <f>$H$23</f>
        <v>0</v>
      </c>
      <c r="AE51" s="218">
        <f>参加者アンケート!$K$7</f>
        <v>0</v>
      </c>
      <c r="AF51" s="140">
        <f>参加者アンケート!$A$9</f>
        <v>0</v>
      </c>
      <c r="AG51" s="140">
        <f>参加者アンケート!$K$11</f>
        <v>0</v>
      </c>
      <c r="AH51" s="140">
        <f>参加者アンケート!$K$15</f>
        <v>0</v>
      </c>
      <c r="AI51" s="140" t="str">
        <f>参加者アンケート!$M$23</f>
        <v/>
      </c>
      <c r="AJ51" s="140" t="str">
        <f>参加者アンケート!$N$23</f>
        <v/>
      </c>
      <c r="AK51" s="140" t="str">
        <f>参加者アンケート!$O$23</f>
        <v/>
      </c>
      <c r="AL51" s="140" t="str">
        <f>参加者アンケート!$P$23</f>
        <v/>
      </c>
      <c r="AM51" s="140" t="str">
        <f>参加者アンケート!$Q$23</f>
        <v/>
      </c>
      <c r="AN51" s="140">
        <f>参加者アンケート!$B$20</f>
        <v>0</v>
      </c>
      <c r="AO51" s="140" t="str">
        <f>参加者アンケート!$M$28</f>
        <v/>
      </c>
      <c r="AP51" s="140">
        <f>参加者アンケート!$E$23</f>
        <v>0</v>
      </c>
      <c r="AQ51" s="140" t="str">
        <f>参加者アンケート!$N$28</f>
        <v/>
      </c>
      <c r="AR51" s="140">
        <f>参加者アンケート!$E$25</f>
        <v>0</v>
      </c>
      <c r="AS51" s="140">
        <f>参加者アンケート!$A$31</f>
        <v>0</v>
      </c>
      <c r="AT51" s="140">
        <f>参加者アンケート!$A$33</f>
        <v>0</v>
      </c>
      <c r="AU51" s="140">
        <f>参加者アンケート!$C$34</f>
        <v>0</v>
      </c>
      <c r="AV51" s="140">
        <f>参加者アンケート!$G$34</f>
        <v>0</v>
      </c>
      <c r="AW51" s="101"/>
    </row>
    <row r="52" spans="1:49" hidden="1">
      <c r="AE52" s="109"/>
      <c r="AW52" s="101"/>
    </row>
    <row r="53" spans="1:49" ht="14.25" hidden="1" thickBot="1">
      <c r="AE53" s="98"/>
      <c r="AF53" s="165"/>
      <c r="AG53" s="165"/>
      <c r="AH53" s="165"/>
      <c r="AI53" s="165"/>
      <c r="AJ53" s="165"/>
      <c r="AK53" s="165"/>
      <c r="AL53" s="165"/>
      <c r="AM53" s="165"/>
      <c r="AN53" s="165"/>
      <c r="AO53" s="165"/>
      <c r="AP53" s="165"/>
      <c r="AQ53" s="165"/>
      <c r="AR53" s="165"/>
      <c r="AS53" s="165"/>
      <c r="AT53" s="165"/>
      <c r="AU53" s="165"/>
      <c r="AV53" s="165"/>
      <c r="AW53" s="125"/>
    </row>
    <row r="54" spans="1:49" hidden="1"/>
    <row r="55" spans="1:49" hidden="1"/>
    <row r="56" spans="1:49" hidden="1"/>
    <row r="58" spans="1:49" ht="41.25" customHeight="1">
      <c r="A58" s="221" t="s">
        <v>328</v>
      </c>
    </row>
  </sheetData>
  <mergeCells count="68">
    <mergeCell ref="A1:F1"/>
    <mergeCell ref="A37:M37"/>
    <mergeCell ref="A38:B38"/>
    <mergeCell ref="C38:M38"/>
    <mergeCell ref="C34:C36"/>
    <mergeCell ref="D34:G34"/>
    <mergeCell ref="I36:L36"/>
    <mergeCell ref="D35:G36"/>
    <mergeCell ref="I35:M35"/>
    <mergeCell ref="A29:B29"/>
    <mergeCell ref="C29:G30"/>
    <mergeCell ref="H29:M30"/>
    <mergeCell ref="A31:B36"/>
    <mergeCell ref="C31:C33"/>
    <mergeCell ref="D31:G31"/>
    <mergeCell ref="I33:L33"/>
    <mergeCell ref="D32:G33"/>
    <mergeCell ref="I32:M32"/>
    <mergeCell ref="A25:M25"/>
    <mergeCell ref="A26:M26"/>
    <mergeCell ref="A27:M27"/>
    <mergeCell ref="A28:B28"/>
    <mergeCell ref="C28:F28"/>
    <mergeCell ref="G28:M28"/>
    <mergeCell ref="C23:C24"/>
    <mergeCell ref="D23:F24"/>
    <mergeCell ref="G23:G24"/>
    <mergeCell ref="L23:M23"/>
    <mergeCell ref="H24:M24"/>
    <mergeCell ref="H23:K23"/>
    <mergeCell ref="D19:F19"/>
    <mergeCell ref="G21:G22"/>
    <mergeCell ref="L21:M21"/>
    <mergeCell ref="H22:M22"/>
    <mergeCell ref="H18:K19"/>
    <mergeCell ref="H21:K21"/>
    <mergeCell ref="C15:M15"/>
    <mergeCell ref="I16:L17"/>
    <mergeCell ref="A16:B24"/>
    <mergeCell ref="C16:C17"/>
    <mergeCell ref="G16:G17"/>
    <mergeCell ref="H16:H17"/>
    <mergeCell ref="D20:F20"/>
    <mergeCell ref="H20:M20"/>
    <mergeCell ref="C21:C22"/>
    <mergeCell ref="D21:F22"/>
    <mergeCell ref="M16:M17"/>
    <mergeCell ref="E17:F17"/>
    <mergeCell ref="C18:C20"/>
    <mergeCell ref="D18:F18"/>
    <mergeCell ref="G18:G20"/>
    <mergeCell ref="L18:M19"/>
    <mergeCell ref="AI48:AM48"/>
    <mergeCell ref="AO48:AR48"/>
    <mergeCell ref="A6:M6"/>
    <mergeCell ref="A3:M3"/>
    <mergeCell ref="C4:F4"/>
    <mergeCell ref="A7:M7"/>
    <mergeCell ref="A9:B10"/>
    <mergeCell ref="C9:C10"/>
    <mergeCell ref="D9:F10"/>
    <mergeCell ref="G9:G10"/>
    <mergeCell ref="H9:M10"/>
    <mergeCell ref="A11:B13"/>
    <mergeCell ref="C11:M11"/>
    <mergeCell ref="A14:B14"/>
    <mergeCell ref="C14:M14"/>
    <mergeCell ref="A15:B15"/>
  </mergeCells>
  <phoneticPr fontId="4"/>
  <conditionalFormatting sqref="C11:M12">
    <cfRule type="expression" dxfId="34" priority="3">
      <formula>#REF!=""</formula>
    </cfRule>
  </conditionalFormatting>
  <conditionalFormatting sqref="C13:M13">
    <cfRule type="expression" dxfId="33" priority="1">
      <formula>#REF!=""</formula>
    </cfRule>
  </conditionalFormatting>
  <conditionalFormatting sqref="D9:F10">
    <cfRule type="containsText" dxfId="32" priority="2" operator="containsText" text="プルダウンより選択してください">
      <formula>NOT(ISERROR(SEARCH("プルダウンより選択してください",D9)))</formula>
    </cfRule>
  </conditionalFormatting>
  <printOptions horizontalCentered="1" verticalCentered="1"/>
  <pageMargins left="0.39370078740157483" right="0.39370078740157483" top="0.39370078740157483" bottom="0.39370078740157483" header="0.31496062992125984" footer="0.31496062992125984"/>
  <pageSetup paperSize="9" scale="73" orientation="portrait" r:id="rId1"/>
  <headerFooter>
    <oddHeader>&amp;L&amp;"BIZ UDPゴシック,太字"&amp;16　　送信先
　　e-mail：w-women2a@jaaww.or.jp
　　FAX：03-3456-4420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3</xdr:col>
                    <xdr:colOff>76200</xdr:colOff>
                    <xdr:row>15</xdr:row>
                    <xdr:rowOff>114300</xdr:rowOff>
                  </from>
                  <to>
                    <xdr:col>3</xdr:col>
                    <xdr:colOff>457200</xdr:colOff>
                    <xdr:row>15</xdr:row>
                    <xdr:rowOff>361950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4</xdr:col>
                    <xdr:colOff>76200</xdr:colOff>
                    <xdr:row>15</xdr:row>
                    <xdr:rowOff>104775</xdr:rowOff>
                  </from>
                  <to>
                    <xdr:col>4</xdr:col>
                    <xdr:colOff>457200</xdr:colOff>
                    <xdr:row>15</xdr:row>
                    <xdr:rowOff>342900</xdr:rowOff>
                  </to>
                </anchor>
              </controlPr>
            </control>
          </mc:Choice>
        </mc:AlternateContent>
        <mc:AlternateContent xmlns:mc="http://schemas.openxmlformats.org/markup-compatibility/2006">
          <mc:Choice Requires="x14">
            <control shapeId="12291" r:id="rId6" name="Option Button 3">
              <controlPr defaultSize="0" autoFill="0" autoLine="0" autoPict="0">
                <anchor moveWithCells="1">
                  <from>
                    <xdr:col>5</xdr:col>
                    <xdr:colOff>95250</xdr:colOff>
                    <xdr:row>15</xdr:row>
                    <xdr:rowOff>104775</xdr:rowOff>
                  </from>
                  <to>
                    <xdr:col>5</xdr:col>
                    <xdr:colOff>485775</xdr:colOff>
                    <xdr:row>15</xdr:row>
                    <xdr:rowOff>342900</xdr:rowOff>
                  </to>
                </anchor>
              </controlPr>
            </control>
          </mc:Choice>
        </mc:AlternateContent>
        <mc:AlternateContent xmlns:mc="http://schemas.openxmlformats.org/markup-compatibility/2006">
          <mc:Choice Requires="x14">
            <control shapeId="12292" r:id="rId7" name="Group Box 4">
              <controlPr defaultSize="0" autoFill="0" autoPict="0">
                <anchor moveWithCells="1">
                  <from>
                    <xdr:col>3</xdr:col>
                    <xdr:colOff>28575</xdr:colOff>
                    <xdr:row>15</xdr:row>
                    <xdr:rowOff>66675</xdr:rowOff>
                  </from>
                  <to>
                    <xdr:col>5</xdr:col>
                    <xdr:colOff>828675</xdr:colOff>
                    <xdr:row>15</xdr:row>
                    <xdr:rowOff>447675</xdr:rowOff>
                  </to>
                </anchor>
              </controlPr>
            </control>
          </mc:Choice>
        </mc:AlternateContent>
        <mc:AlternateContent xmlns:mc="http://schemas.openxmlformats.org/markup-compatibility/2006">
          <mc:Choice Requires="x14">
            <control shapeId="12295" r:id="rId8" name="Option Button 7">
              <controlPr defaultSize="0" autoFill="0" autoLine="0" autoPict="0">
                <anchor moveWithCells="1">
                  <from>
                    <xdr:col>2</xdr:col>
                    <xdr:colOff>95250</xdr:colOff>
                    <xdr:row>11</xdr:row>
                    <xdr:rowOff>19050</xdr:rowOff>
                  </from>
                  <to>
                    <xdr:col>2</xdr:col>
                    <xdr:colOff>533400</xdr:colOff>
                    <xdr:row>12</xdr:row>
                    <xdr:rowOff>9525</xdr:rowOff>
                  </to>
                </anchor>
              </controlPr>
            </control>
          </mc:Choice>
        </mc:AlternateContent>
        <mc:AlternateContent xmlns:mc="http://schemas.openxmlformats.org/markup-compatibility/2006">
          <mc:Choice Requires="x14">
            <control shapeId="12296" r:id="rId9" name="Option Button 8">
              <controlPr defaultSize="0" autoFill="0" autoLine="0" autoPict="0">
                <anchor moveWithCells="1">
                  <from>
                    <xdr:col>2</xdr:col>
                    <xdr:colOff>114300</xdr:colOff>
                    <xdr:row>12</xdr:row>
                    <xdr:rowOff>0</xdr:rowOff>
                  </from>
                  <to>
                    <xdr:col>2</xdr:col>
                    <xdr:colOff>533400</xdr:colOff>
                    <xdr:row>13</xdr:row>
                    <xdr:rowOff>0</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3</xdr:col>
                    <xdr:colOff>76200</xdr:colOff>
                    <xdr:row>17</xdr:row>
                    <xdr:rowOff>66675</xdr:rowOff>
                  </from>
                  <to>
                    <xdr:col>3</xdr:col>
                    <xdr:colOff>495300</xdr:colOff>
                    <xdr:row>17</xdr:row>
                    <xdr:rowOff>276225</xdr:rowOff>
                  </to>
                </anchor>
              </controlPr>
            </control>
          </mc:Choice>
        </mc:AlternateContent>
        <mc:AlternateContent xmlns:mc="http://schemas.openxmlformats.org/markup-compatibility/2006">
          <mc:Choice Requires="x14">
            <control shapeId="12298" r:id="rId11" name="Option Button 10">
              <controlPr defaultSize="0" autoFill="0" autoLine="0" autoPict="0">
                <anchor moveWithCells="1">
                  <from>
                    <xdr:col>3</xdr:col>
                    <xdr:colOff>85725</xdr:colOff>
                    <xdr:row>18</xdr:row>
                    <xdr:rowOff>47625</xdr:rowOff>
                  </from>
                  <to>
                    <xdr:col>3</xdr:col>
                    <xdr:colOff>504825</xdr:colOff>
                    <xdr:row>18</xdr:row>
                    <xdr:rowOff>266700</xdr:rowOff>
                  </to>
                </anchor>
              </controlPr>
            </control>
          </mc:Choice>
        </mc:AlternateContent>
        <mc:AlternateContent xmlns:mc="http://schemas.openxmlformats.org/markup-compatibility/2006">
          <mc:Choice Requires="x14">
            <control shapeId="12299" r:id="rId12" name="Option Button 11">
              <controlPr defaultSize="0" autoFill="0" autoLine="0" autoPict="0">
                <anchor moveWithCells="1">
                  <from>
                    <xdr:col>3</xdr:col>
                    <xdr:colOff>85725</xdr:colOff>
                    <xdr:row>19</xdr:row>
                    <xdr:rowOff>28575</xdr:rowOff>
                  </from>
                  <to>
                    <xdr:col>3</xdr:col>
                    <xdr:colOff>504825</xdr:colOff>
                    <xdr:row>19</xdr:row>
                    <xdr:rowOff>247650</xdr:rowOff>
                  </to>
                </anchor>
              </controlPr>
            </control>
          </mc:Choice>
        </mc:AlternateContent>
        <mc:AlternateContent xmlns:mc="http://schemas.openxmlformats.org/markup-compatibility/2006">
          <mc:Choice Requires="x14">
            <control shapeId="12300" r:id="rId13" name="Option Button 12">
              <controlPr defaultSize="0" autoFill="0" autoLine="0" autoPict="0">
                <anchor moveWithCells="1">
                  <from>
                    <xdr:col>3</xdr:col>
                    <xdr:colOff>57150</xdr:colOff>
                    <xdr:row>20</xdr:row>
                    <xdr:rowOff>171450</xdr:rowOff>
                  </from>
                  <to>
                    <xdr:col>3</xdr:col>
                    <xdr:colOff>476250</xdr:colOff>
                    <xdr:row>21</xdr:row>
                    <xdr:rowOff>76200</xdr:rowOff>
                  </to>
                </anchor>
              </controlPr>
            </control>
          </mc:Choice>
        </mc:AlternateContent>
        <mc:AlternateContent xmlns:mc="http://schemas.openxmlformats.org/markup-compatibility/2006">
          <mc:Choice Requires="x14">
            <control shapeId="12301" r:id="rId14" name="Option Button 13">
              <controlPr defaultSize="0" autoFill="0" autoLine="0" autoPict="0">
                <anchor moveWithCells="1">
                  <from>
                    <xdr:col>4</xdr:col>
                    <xdr:colOff>466725</xdr:colOff>
                    <xdr:row>20</xdr:row>
                    <xdr:rowOff>180975</xdr:rowOff>
                  </from>
                  <to>
                    <xdr:col>4</xdr:col>
                    <xdr:colOff>885825</xdr:colOff>
                    <xdr:row>21</xdr:row>
                    <xdr:rowOff>104775</xdr:rowOff>
                  </to>
                </anchor>
              </controlPr>
            </control>
          </mc:Choice>
        </mc:AlternateContent>
        <mc:AlternateContent xmlns:mc="http://schemas.openxmlformats.org/markup-compatibility/2006">
          <mc:Choice Requires="x14">
            <control shapeId="12304" r:id="rId15" name="Group Box 16">
              <controlPr defaultSize="0" autoFill="0" autoPict="0">
                <anchor moveWithCells="1">
                  <from>
                    <xdr:col>1</xdr:col>
                    <xdr:colOff>876300</xdr:colOff>
                    <xdr:row>10</xdr:row>
                    <xdr:rowOff>590550</xdr:rowOff>
                  </from>
                  <to>
                    <xdr:col>2</xdr:col>
                    <xdr:colOff>638175</xdr:colOff>
                    <xdr:row>13</xdr:row>
                    <xdr:rowOff>171450</xdr:rowOff>
                  </to>
                </anchor>
              </controlPr>
            </control>
          </mc:Choice>
        </mc:AlternateContent>
        <mc:AlternateContent xmlns:mc="http://schemas.openxmlformats.org/markup-compatibility/2006">
          <mc:Choice Requires="x14">
            <control shapeId="12305" r:id="rId16" name="Group Box 17">
              <controlPr defaultSize="0" autoFill="0" autoPict="0">
                <anchor moveWithCells="1">
                  <from>
                    <xdr:col>2</xdr:col>
                    <xdr:colOff>800100</xdr:colOff>
                    <xdr:row>17</xdr:row>
                    <xdr:rowOff>9525</xdr:rowOff>
                  </from>
                  <to>
                    <xdr:col>4</xdr:col>
                    <xdr:colOff>209550</xdr:colOff>
                    <xdr:row>20</xdr:row>
                    <xdr:rowOff>57150</xdr:rowOff>
                  </to>
                </anchor>
              </controlPr>
            </control>
          </mc:Choice>
        </mc:AlternateContent>
        <mc:AlternateContent xmlns:mc="http://schemas.openxmlformats.org/markup-compatibility/2006">
          <mc:Choice Requires="x14">
            <control shapeId="12309" r:id="rId17" name="Option Button 21">
              <controlPr defaultSize="0" autoFill="0" autoLine="0" autoPict="0">
                <anchor moveWithCells="1">
                  <from>
                    <xdr:col>6</xdr:col>
                    <xdr:colOff>800100</xdr:colOff>
                    <xdr:row>30</xdr:row>
                    <xdr:rowOff>133350</xdr:rowOff>
                  </from>
                  <to>
                    <xdr:col>7</xdr:col>
                    <xdr:colOff>447675</xdr:colOff>
                    <xdr:row>30</xdr:row>
                    <xdr:rowOff>438150</xdr:rowOff>
                  </to>
                </anchor>
              </controlPr>
            </control>
          </mc:Choice>
        </mc:AlternateContent>
        <mc:AlternateContent xmlns:mc="http://schemas.openxmlformats.org/markup-compatibility/2006">
          <mc:Choice Requires="x14">
            <control shapeId="12310" r:id="rId18" name="Option Button 22">
              <controlPr defaultSize="0" autoFill="0" autoLine="0" autoPict="0">
                <anchor moveWithCells="1">
                  <from>
                    <xdr:col>8</xdr:col>
                    <xdr:colOff>219075</xdr:colOff>
                    <xdr:row>30</xdr:row>
                    <xdr:rowOff>123825</xdr:rowOff>
                  </from>
                  <to>
                    <xdr:col>9</xdr:col>
                    <xdr:colOff>247650</xdr:colOff>
                    <xdr:row>30</xdr:row>
                    <xdr:rowOff>438150</xdr:rowOff>
                  </to>
                </anchor>
              </controlPr>
            </control>
          </mc:Choice>
        </mc:AlternateContent>
        <mc:AlternateContent xmlns:mc="http://schemas.openxmlformats.org/markup-compatibility/2006">
          <mc:Choice Requires="x14">
            <control shapeId="12311" r:id="rId19" name="Option Button 23">
              <controlPr defaultSize="0" autoFill="0" autoLine="0" autoPict="0">
                <anchor moveWithCells="1">
                  <from>
                    <xdr:col>11</xdr:col>
                    <xdr:colOff>28575</xdr:colOff>
                    <xdr:row>30</xdr:row>
                    <xdr:rowOff>142875</xdr:rowOff>
                  </from>
                  <to>
                    <xdr:col>12</xdr:col>
                    <xdr:colOff>180975</xdr:colOff>
                    <xdr:row>30</xdr:row>
                    <xdr:rowOff>447675</xdr:rowOff>
                  </to>
                </anchor>
              </controlPr>
            </control>
          </mc:Choice>
        </mc:AlternateContent>
        <mc:AlternateContent xmlns:mc="http://schemas.openxmlformats.org/markup-compatibility/2006">
          <mc:Choice Requires="x14">
            <control shapeId="12312" r:id="rId20" name="Group Box 24">
              <controlPr defaultSize="0" autoFill="0" autoPict="0">
                <anchor moveWithCells="1">
                  <from>
                    <xdr:col>6</xdr:col>
                    <xdr:colOff>657225</xdr:colOff>
                    <xdr:row>30</xdr:row>
                    <xdr:rowOff>47625</xdr:rowOff>
                  </from>
                  <to>
                    <xdr:col>52</xdr:col>
                    <xdr:colOff>152400</xdr:colOff>
                    <xdr:row>31</xdr:row>
                    <xdr:rowOff>57150</xdr:rowOff>
                  </to>
                </anchor>
              </controlPr>
            </control>
          </mc:Choice>
        </mc:AlternateContent>
        <mc:AlternateContent xmlns:mc="http://schemas.openxmlformats.org/markup-compatibility/2006">
          <mc:Choice Requires="x14">
            <control shapeId="12313" r:id="rId21" name="Option Button 25">
              <controlPr defaultSize="0" autoFill="0" autoLine="0" autoPict="0">
                <anchor moveWithCells="1">
                  <from>
                    <xdr:col>6</xdr:col>
                    <xdr:colOff>809625</xdr:colOff>
                    <xdr:row>33</xdr:row>
                    <xdr:rowOff>142875</xdr:rowOff>
                  </from>
                  <to>
                    <xdr:col>7</xdr:col>
                    <xdr:colOff>342900</xdr:colOff>
                    <xdr:row>33</xdr:row>
                    <xdr:rowOff>400050</xdr:rowOff>
                  </to>
                </anchor>
              </controlPr>
            </control>
          </mc:Choice>
        </mc:AlternateContent>
        <mc:AlternateContent xmlns:mc="http://schemas.openxmlformats.org/markup-compatibility/2006">
          <mc:Choice Requires="x14">
            <control shapeId="12314" r:id="rId22" name="Option Button 26">
              <controlPr defaultSize="0" autoFill="0" autoLine="0" autoPict="0">
                <anchor moveWithCells="1">
                  <from>
                    <xdr:col>8</xdr:col>
                    <xdr:colOff>209550</xdr:colOff>
                    <xdr:row>33</xdr:row>
                    <xdr:rowOff>142875</xdr:rowOff>
                  </from>
                  <to>
                    <xdr:col>9</xdr:col>
                    <xdr:colOff>123825</xdr:colOff>
                    <xdr:row>33</xdr:row>
                    <xdr:rowOff>409575</xdr:rowOff>
                  </to>
                </anchor>
              </controlPr>
            </control>
          </mc:Choice>
        </mc:AlternateContent>
        <mc:AlternateContent xmlns:mc="http://schemas.openxmlformats.org/markup-compatibility/2006">
          <mc:Choice Requires="x14">
            <control shapeId="12315" r:id="rId23" name="Option Button 27">
              <controlPr defaultSize="0" autoFill="0" autoLine="0" autoPict="0">
                <anchor moveWithCells="1">
                  <from>
                    <xdr:col>11</xdr:col>
                    <xdr:colOff>19050</xdr:colOff>
                    <xdr:row>33</xdr:row>
                    <xdr:rowOff>123825</xdr:rowOff>
                  </from>
                  <to>
                    <xdr:col>12</xdr:col>
                    <xdr:colOff>57150</xdr:colOff>
                    <xdr:row>33</xdr:row>
                    <xdr:rowOff>390525</xdr:rowOff>
                  </to>
                </anchor>
              </controlPr>
            </control>
          </mc:Choice>
        </mc:AlternateContent>
        <mc:AlternateContent xmlns:mc="http://schemas.openxmlformats.org/markup-compatibility/2006">
          <mc:Choice Requires="x14">
            <control shapeId="12316" r:id="rId24" name="Group Box 28">
              <controlPr defaultSize="0" autoFill="0" autoPict="0">
                <anchor moveWithCells="1">
                  <from>
                    <xdr:col>6</xdr:col>
                    <xdr:colOff>609600</xdr:colOff>
                    <xdr:row>33</xdr:row>
                    <xdr:rowOff>47625</xdr:rowOff>
                  </from>
                  <to>
                    <xdr:col>52</xdr:col>
                    <xdr:colOff>85725</xdr:colOff>
                    <xdr:row>34</xdr:row>
                    <xdr:rowOff>76200</xdr:rowOff>
                  </to>
                </anchor>
              </controlPr>
            </control>
          </mc:Choice>
        </mc:AlternateContent>
        <mc:AlternateContent xmlns:mc="http://schemas.openxmlformats.org/markup-compatibility/2006">
          <mc:Choice Requires="x14">
            <control shapeId="12321" r:id="rId25" name="Group Box 33">
              <controlPr defaultSize="0" autoFill="0" autoPict="0">
                <anchor moveWithCells="1">
                  <from>
                    <xdr:col>2</xdr:col>
                    <xdr:colOff>47625</xdr:colOff>
                    <xdr:row>27</xdr:row>
                    <xdr:rowOff>152400</xdr:rowOff>
                  </from>
                  <to>
                    <xdr:col>12</xdr:col>
                    <xdr:colOff>371475</xdr:colOff>
                    <xdr:row>27</xdr:row>
                    <xdr:rowOff>628650</xdr:rowOff>
                  </to>
                </anchor>
              </controlPr>
            </control>
          </mc:Choice>
        </mc:AlternateContent>
        <mc:AlternateContent xmlns:mc="http://schemas.openxmlformats.org/markup-compatibility/2006">
          <mc:Choice Requires="x14">
            <control shapeId="12324" r:id="rId26" name="Group Box 36">
              <controlPr defaultSize="0" autoFill="0" autoPict="0">
                <anchor moveWithCells="1">
                  <from>
                    <xdr:col>3</xdr:col>
                    <xdr:colOff>57150</xdr:colOff>
                    <xdr:row>20</xdr:row>
                    <xdr:rowOff>95250</xdr:rowOff>
                  </from>
                  <to>
                    <xdr:col>5</xdr:col>
                    <xdr:colOff>733425</xdr:colOff>
                    <xdr:row>21</xdr:row>
                    <xdr:rowOff>209550</xdr:rowOff>
                  </to>
                </anchor>
              </controlPr>
            </control>
          </mc:Choice>
        </mc:AlternateContent>
        <mc:AlternateContent xmlns:mc="http://schemas.openxmlformats.org/markup-compatibility/2006">
          <mc:Choice Requires="x14">
            <control shapeId="12330" r:id="rId27" name="Group Box 42">
              <controlPr defaultSize="0" autoFill="0" autoPict="0">
                <anchor moveWithCells="1">
                  <from>
                    <xdr:col>3</xdr:col>
                    <xdr:colOff>19050</xdr:colOff>
                    <xdr:row>22</xdr:row>
                    <xdr:rowOff>57150</xdr:rowOff>
                  </from>
                  <to>
                    <xdr:col>5</xdr:col>
                    <xdr:colOff>781050</xdr:colOff>
                    <xdr:row>23</xdr:row>
                    <xdr:rowOff>228600</xdr:rowOff>
                  </to>
                </anchor>
              </controlPr>
            </control>
          </mc:Choice>
        </mc:AlternateContent>
        <mc:AlternateContent xmlns:mc="http://schemas.openxmlformats.org/markup-compatibility/2006">
          <mc:Choice Requires="x14">
            <control shapeId="12331" r:id="rId28" name="Option Button 43">
              <controlPr defaultSize="0" autoFill="0" autoLine="0" autoPict="0">
                <anchor moveWithCells="1">
                  <from>
                    <xdr:col>3</xdr:col>
                    <xdr:colOff>47625</xdr:colOff>
                    <xdr:row>22</xdr:row>
                    <xdr:rowOff>190500</xdr:rowOff>
                  </from>
                  <to>
                    <xdr:col>4</xdr:col>
                    <xdr:colOff>190500</xdr:colOff>
                    <xdr:row>23</xdr:row>
                    <xdr:rowOff>133350</xdr:rowOff>
                  </to>
                </anchor>
              </controlPr>
            </control>
          </mc:Choice>
        </mc:AlternateContent>
        <mc:AlternateContent xmlns:mc="http://schemas.openxmlformats.org/markup-compatibility/2006">
          <mc:Choice Requires="x14">
            <control shapeId="12332" r:id="rId29" name="Option Button 44">
              <controlPr defaultSize="0" autoFill="0" autoLine="0" autoPict="0">
                <anchor moveWithCells="1">
                  <from>
                    <xdr:col>4</xdr:col>
                    <xdr:colOff>476250</xdr:colOff>
                    <xdr:row>22</xdr:row>
                    <xdr:rowOff>171450</xdr:rowOff>
                  </from>
                  <to>
                    <xdr:col>5</xdr:col>
                    <xdr:colOff>695325</xdr:colOff>
                    <xdr:row>23</xdr:row>
                    <xdr:rowOff>114300</xdr:rowOff>
                  </to>
                </anchor>
              </controlPr>
            </control>
          </mc:Choice>
        </mc:AlternateContent>
        <mc:AlternateContent xmlns:mc="http://schemas.openxmlformats.org/markup-compatibility/2006">
          <mc:Choice Requires="x14">
            <control shapeId="12337" r:id="rId30" name="Option Button 49">
              <controlPr defaultSize="0" autoFill="0" autoLine="0" autoPict="0">
                <anchor moveWithCells="1">
                  <from>
                    <xdr:col>2</xdr:col>
                    <xdr:colOff>57150</xdr:colOff>
                    <xdr:row>27</xdr:row>
                    <xdr:rowOff>247650</xdr:rowOff>
                  </from>
                  <to>
                    <xdr:col>3</xdr:col>
                    <xdr:colOff>342900</xdr:colOff>
                    <xdr:row>27</xdr:row>
                    <xdr:rowOff>495300</xdr:rowOff>
                  </to>
                </anchor>
              </controlPr>
            </control>
          </mc:Choice>
        </mc:AlternateContent>
        <mc:AlternateContent xmlns:mc="http://schemas.openxmlformats.org/markup-compatibility/2006">
          <mc:Choice Requires="x14">
            <control shapeId="12338" r:id="rId31" name="Option Button 50">
              <controlPr defaultSize="0" autoFill="0" autoLine="0" autoPict="0">
                <anchor moveWithCells="1">
                  <from>
                    <xdr:col>6</xdr:col>
                    <xdr:colOff>57150</xdr:colOff>
                    <xdr:row>27</xdr:row>
                    <xdr:rowOff>247650</xdr:rowOff>
                  </from>
                  <to>
                    <xdr:col>7</xdr:col>
                    <xdr:colOff>457200</xdr:colOff>
                    <xdr:row>27</xdr:row>
                    <xdr:rowOff>495300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99A4DC0-ACEE-4388-A607-899E74FDDC61}">
          <x14:formula1>
            <xm:f>リスト!$A$1:$A$48</xm:f>
          </x14:formula1>
          <xm:sqref>D9:F10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AE32-9C00-4BFA-BEFD-1B483AB55295}">
  <sheetPr codeName="Sheet1">
    <tabColor rgb="FFFFFF00"/>
  </sheetPr>
  <dimension ref="A1:BC53"/>
  <sheetViews>
    <sheetView view="pageBreakPreview" zoomScaleNormal="100" zoomScaleSheetLayoutView="100" workbookViewId="0">
      <selection activeCell="J1" sqref="J1:BB1048576"/>
    </sheetView>
  </sheetViews>
  <sheetFormatPr defaultRowHeight="18.75"/>
  <cols>
    <col min="1" max="1" width="19.125" style="194" customWidth="1"/>
    <col min="2" max="2" width="3.5" style="170" customWidth="1"/>
    <col min="3" max="3" width="21.125" style="170" customWidth="1"/>
    <col min="4" max="4" width="3.5" style="170" customWidth="1"/>
    <col min="5" max="5" width="21.125" style="170" customWidth="1"/>
    <col min="6" max="6" width="3.5" style="170" customWidth="1"/>
    <col min="7" max="7" width="21.125" style="170" customWidth="1"/>
    <col min="8" max="8" width="3.5" style="170" customWidth="1"/>
    <col min="9" max="9" width="19.125" style="170" customWidth="1"/>
    <col min="10" max="10" width="12" style="169" hidden="1" customWidth="1"/>
    <col min="11" max="11" width="7.875" style="169" hidden="1" customWidth="1"/>
    <col min="12" max="12" width="2.875" style="170" hidden="1" customWidth="1"/>
    <col min="13" max="13" width="7.625" style="170" hidden="1" customWidth="1"/>
    <col min="14" max="14" width="10.125" style="170" hidden="1" customWidth="1"/>
    <col min="15" max="15" width="6.375" style="170" hidden="1" customWidth="1"/>
    <col min="16" max="16" width="6.75" style="170" hidden="1" customWidth="1"/>
    <col min="17" max="17" width="10.375" style="170" hidden="1" customWidth="1"/>
    <col min="18" max="53" width="2.875" style="170" hidden="1" customWidth="1"/>
    <col min="54" max="54" width="9" style="170" hidden="1" customWidth="1"/>
    <col min="55" max="16384" width="9" style="170"/>
  </cols>
  <sheetData>
    <row r="1" spans="1:55" ht="27" customHeight="1">
      <c r="A1" s="385" t="s">
        <v>273</v>
      </c>
      <c r="B1" s="385"/>
      <c r="C1" s="385"/>
      <c r="D1" s="385"/>
      <c r="E1" s="385"/>
      <c r="F1" s="385"/>
      <c r="G1" s="385"/>
      <c r="H1" s="385"/>
      <c r="I1" s="385"/>
      <c r="J1" s="195"/>
      <c r="BC1" s="221" t="s">
        <v>328</v>
      </c>
    </row>
    <row r="2" spans="1:55">
      <c r="A2" s="171" t="s">
        <v>119</v>
      </c>
      <c r="B2" s="172"/>
      <c r="C2" s="172"/>
      <c r="D2" s="172"/>
      <c r="E2" s="172"/>
      <c r="F2" s="172"/>
      <c r="G2" s="172"/>
      <c r="H2" s="172"/>
      <c r="I2" s="172"/>
    </row>
    <row r="3" spans="1:55" ht="9.75" customHeight="1">
      <c r="A3" s="173"/>
    </row>
    <row r="4" spans="1:55" ht="33.75" customHeight="1">
      <c r="A4" s="386" t="s">
        <v>161</v>
      </c>
      <c r="B4" s="386"/>
      <c r="C4" s="386"/>
      <c r="D4" s="386"/>
      <c r="E4" s="386"/>
      <c r="F4" s="386"/>
      <c r="G4" s="386"/>
      <c r="H4" s="386"/>
      <c r="I4" s="386"/>
    </row>
    <row r="5" spans="1:55" s="148" customFormat="1" ht="24" customHeight="1">
      <c r="A5" s="381" t="s">
        <v>246</v>
      </c>
      <c r="B5" s="381"/>
      <c r="C5" s="381"/>
      <c r="D5" s="381"/>
      <c r="E5" s="381"/>
      <c r="F5" s="381"/>
      <c r="G5" s="381"/>
      <c r="H5" s="381"/>
      <c r="I5" s="381"/>
      <c r="J5" s="147"/>
      <c r="K5" s="147"/>
    </row>
    <row r="6" spans="1:55" s="148" customFormat="1" ht="47.25" customHeight="1" thickBot="1">
      <c r="A6" s="174" t="s">
        <v>252</v>
      </c>
      <c r="B6" s="174"/>
      <c r="C6" s="174" t="s">
        <v>253</v>
      </c>
      <c r="D6" s="174"/>
      <c r="E6" s="190" t="s">
        <v>270</v>
      </c>
      <c r="F6" s="174"/>
      <c r="G6" s="174" t="s">
        <v>256</v>
      </c>
      <c r="H6" s="174"/>
      <c r="I6" s="190" t="s">
        <v>271</v>
      </c>
      <c r="J6" s="147"/>
      <c r="K6" s="147"/>
    </row>
    <row r="7" spans="1:55" s="148" customFormat="1" ht="16.5" customHeight="1" thickBot="1">
      <c r="A7" s="175" t="s">
        <v>255</v>
      </c>
      <c r="B7" s="168"/>
      <c r="C7" s="168"/>
      <c r="D7" s="168"/>
      <c r="E7" s="168"/>
      <c r="F7" s="168"/>
      <c r="G7" s="168"/>
      <c r="H7" s="168"/>
      <c r="I7" s="168"/>
      <c r="J7" s="147" t="s">
        <v>275</v>
      </c>
      <c r="K7" s="198">
        <v>0</v>
      </c>
    </row>
    <row r="8" spans="1:55" s="148" customFormat="1" ht="24" customHeight="1">
      <c r="A8" s="381" t="s">
        <v>247</v>
      </c>
      <c r="B8" s="381"/>
      <c r="C8" s="381"/>
      <c r="D8" s="381"/>
      <c r="E8" s="381"/>
      <c r="F8" s="381"/>
      <c r="G8" s="381"/>
      <c r="H8" s="381"/>
      <c r="I8" s="381"/>
      <c r="J8" s="147"/>
      <c r="K8" s="147"/>
    </row>
    <row r="9" spans="1:55" ht="87.75" customHeight="1">
      <c r="A9" s="392"/>
      <c r="B9" s="392"/>
      <c r="C9" s="392"/>
      <c r="D9" s="392"/>
      <c r="E9" s="392"/>
      <c r="F9" s="392"/>
      <c r="G9" s="392"/>
      <c r="H9" s="392"/>
      <c r="I9" s="392"/>
    </row>
    <row r="10" spans="1:55" s="148" customFormat="1" ht="24" customHeight="1" thickBot="1">
      <c r="A10" s="381" t="s">
        <v>254</v>
      </c>
      <c r="B10" s="381"/>
      <c r="C10" s="381"/>
      <c r="D10" s="381"/>
      <c r="E10" s="381"/>
      <c r="F10" s="381"/>
      <c r="G10" s="381"/>
      <c r="H10" s="381"/>
      <c r="I10" s="381"/>
      <c r="J10" s="147"/>
      <c r="K10" s="147"/>
    </row>
    <row r="11" spans="1:55" s="178" customFormat="1" ht="49.5" customHeight="1" thickBot="1">
      <c r="A11" s="174" t="s">
        <v>248</v>
      </c>
      <c r="B11" s="174"/>
      <c r="C11" s="174" t="s">
        <v>249</v>
      </c>
      <c r="D11" s="174"/>
      <c r="E11" s="174" t="s">
        <v>250</v>
      </c>
      <c r="F11" s="174"/>
      <c r="G11" s="174" t="s">
        <v>251</v>
      </c>
      <c r="H11" s="174"/>
      <c r="I11" s="190" t="s">
        <v>272</v>
      </c>
      <c r="J11" s="200" t="s">
        <v>276</v>
      </c>
      <c r="K11" s="199">
        <v>0</v>
      </c>
    </row>
    <row r="12" spans="1:55" s="148" customFormat="1" ht="11.25" customHeight="1">
      <c r="A12" s="168"/>
      <c r="B12" s="168"/>
      <c r="C12" s="168"/>
      <c r="D12" s="168"/>
      <c r="E12" s="168"/>
      <c r="F12" s="168"/>
      <c r="G12" s="168"/>
      <c r="H12" s="168"/>
      <c r="I12" s="168"/>
      <c r="J12" s="147"/>
      <c r="K12" s="147"/>
    </row>
    <row r="13" spans="1:55" s="148" customFormat="1" ht="40.5" customHeight="1">
      <c r="A13" s="381" t="s">
        <v>261</v>
      </c>
      <c r="B13" s="381"/>
      <c r="C13" s="381"/>
      <c r="D13" s="381"/>
      <c r="E13" s="381"/>
      <c r="F13" s="381"/>
      <c r="G13" s="381"/>
      <c r="H13" s="381"/>
      <c r="I13" s="381"/>
      <c r="J13" s="147"/>
      <c r="K13" s="147"/>
    </row>
    <row r="14" spans="1:55" ht="18" customHeight="1" thickBot="1">
      <c r="A14" s="382" t="s">
        <v>263</v>
      </c>
      <c r="B14" s="382"/>
      <c r="C14" s="382"/>
      <c r="D14" s="190"/>
      <c r="E14" s="190" t="s">
        <v>262</v>
      </c>
      <c r="F14" s="182"/>
      <c r="G14" s="382"/>
      <c r="H14" s="382"/>
      <c r="I14" s="197"/>
      <c r="K14" s="187"/>
      <c r="L14" s="188"/>
      <c r="M14" s="189"/>
      <c r="N14" s="189"/>
      <c r="O14" s="189"/>
      <c r="P14" s="189"/>
      <c r="Q14" s="189"/>
      <c r="R14" s="189"/>
    </row>
    <row r="15" spans="1:55" ht="18.75" customHeight="1" thickBot="1">
      <c r="A15" s="383"/>
      <c r="B15" s="383"/>
      <c r="C15" s="383"/>
      <c r="D15" s="180"/>
      <c r="E15" s="179"/>
      <c r="F15" s="182"/>
      <c r="G15" s="182"/>
      <c r="H15" s="180"/>
      <c r="I15" s="180"/>
      <c r="J15" s="200" t="s">
        <v>274</v>
      </c>
      <c r="K15" s="199">
        <v>0</v>
      </c>
      <c r="L15" s="188"/>
      <c r="M15" s="189"/>
      <c r="N15" s="189"/>
      <c r="O15" s="189"/>
      <c r="P15" s="189"/>
      <c r="Q15" s="189"/>
      <c r="R15" s="189"/>
    </row>
    <row r="16" spans="1:55" s="148" customFormat="1" ht="11.25" customHeight="1">
      <c r="A16" s="168"/>
      <c r="B16" s="168"/>
      <c r="C16" s="168"/>
      <c r="D16" s="168"/>
      <c r="E16" s="168"/>
      <c r="F16" s="168"/>
      <c r="G16" s="168"/>
      <c r="H16" s="168"/>
      <c r="I16" s="168"/>
      <c r="J16" s="147"/>
      <c r="K16" s="147"/>
    </row>
    <row r="17" spans="1:33" s="148" customFormat="1" ht="24" customHeight="1">
      <c r="A17" s="381" t="s">
        <v>266</v>
      </c>
      <c r="B17" s="381"/>
      <c r="C17" s="381"/>
      <c r="D17" s="381"/>
      <c r="E17" s="381"/>
      <c r="F17" s="381"/>
      <c r="G17" s="381"/>
      <c r="H17" s="381"/>
      <c r="I17" s="381"/>
      <c r="J17" s="147"/>
      <c r="K17" s="147"/>
    </row>
    <row r="18" spans="1:33" s="178" customFormat="1" ht="14.25" customHeight="1">
      <c r="A18" s="179"/>
      <c r="B18" s="180"/>
      <c r="C18" s="180"/>
      <c r="D18" s="180"/>
      <c r="E18" s="181"/>
      <c r="F18" s="182"/>
      <c r="G18" s="181"/>
      <c r="H18" s="180"/>
      <c r="J18" s="176" t="s">
        <v>277</v>
      </c>
      <c r="K18" s="177"/>
      <c r="L18" s="195"/>
      <c r="AG18" s="195" t="s">
        <v>259</v>
      </c>
    </row>
    <row r="19" spans="1:33" s="148" customFormat="1" ht="26.25" customHeight="1">
      <c r="A19" s="384" t="s">
        <v>278</v>
      </c>
      <c r="B19" s="384"/>
      <c r="C19" s="384"/>
      <c r="D19" s="384"/>
      <c r="E19" s="384"/>
      <c r="F19" s="384"/>
      <c r="G19" s="384"/>
      <c r="H19" s="384"/>
      <c r="I19" s="384"/>
      <c r="J19" s="147"/>
      <c r="K19" s="177"/>
      <c r="L19" s="195"/>
      <c r="M19" s="204" t="s">
        <v>282</v>
      </c>
      <c r="N19" s="204" t="s">
        <v>283</v>
      </c>
      <c r="O19" s="204" t="s">
        <v>284</v>
      </c>
      <c r="P19" s="204" t="s">
        <v>285</v>
      </c>
      <c r="Q19" s="204" t="s">
        <v>206</v>
      </c>
      <c r="R19" s="178"/>
      <c r="S19" s="178"/>
      <c r="T19" s="178"/>
      <c r="AG19" s="195" t="s">
        <v>257</v>
      </c>
    </row>
    <row r="20" spans="1:33" ht="26.25" customHeight="1">
      <c r="A20" s="184" t="s">
        <v>279</v>
      </c>
      <c r="B20" s="380"/>
      <c r="C20" s="380"/>
      <c r="D20" s="380"/>
      <c r="E20" s="380"/>
      <c r="F20" s="380"/>
      <c r="G20" s="380"/>
      <c r="H20" s="380"/>
      <c r="I20" s="380"/>
      <c r="J20" s="183"/>
      <c r="K20" s="177"/>
      <c r="L20" s="195"/>
      <c r="M20" s="204" t="b">
        <v>0</v>
      </c>
      <c r="N20" s="205" t="b">
        <v>0</v>
      </c>
      <c r="O20" s="204" t="b">
        <v>0</v>
      </c>
      <c r="P20" s="204" t="b">
        <v>0</v>
      </c>
      <c r="Q20" s="204" t="b">
        <v>0</v>
      </c>
      <c r="R20" s="178"/>
      <c r="S20" s="178"/>
      <c r="T20" s="178"/>
      <c r="AG20" s="195"/>
    </row>
    <row r="21" spans="1:33" ht="26.25" customHeight="1">
      <c r="A21" s="185"/>
      <c r="B21" s="185"/>
      <c r="C21" s="185"/>
      <c r="D21" s="186"/>
      <c r="E21" s="186"/>
      <c r="F21" s="186"/>
      <c r="G21" s="186"/>
      <c r="H21" s="186"/>
      <c r="I21" s="186"/>
      <c r="K21" s="177"/>
      <c r="L21" s="195"/>
      <c r="M21" s="178"/>
      <c r="N21" s="178"/>
      <c r="O21" s="178"/>
      <c r="P21" s="178"/>
      <c r="Q21" s="178"/>
      <c r="R21" s="178"/>
      <c r="S21" s="178"/>
      <c r="T21" s="178"/>
      <c r="AG21" s="195" t="s">
        <v>258</v>
      </c>
    </row>
    <row r="22" spans="1:33" ht="24" customHeight="1">
      <c r="A22" s="381" t="s">
        <v>265</v>
      </c>
      <c r="B22" s="381"/>
      <c r="C22" s="381"/>
      <c r="D22" s="381"/>
      <c r="E22" s="381"/>
      <c r="F22" s="381"/>
      <c r="G22" s="381"/>
      <c r="H22" s="381"/>
      <c r="I22" s="381"/>
      <c r="K22" s="177"/>
      <c r="L22" s="208"/>
      <c r="M22" s="204" t="s">
        <v>286</v>
      </c>
      <c r="N22" s="204" t="s">
        <v>287</v>
      </c>
      <c r="O22" s="204" t="s">
        <v>288</v>
      </c>
      <c r="P22" s="204" t="s">
        <v>289</v>
      </c>
      <c r="Q22" s="204" t="s">
        <v>206</v>
      </c>
      <c r="R22" s="178"/>
      <c r="S22" s="178"/>
      <c r="T22" s="178"/>
      <c r="AG22" s="196" t="s">
        <v>260</v>
      </c>
    </row>
    <row r="23" spans="1:33" ht="26.25" customHeight="1">
      <c r="A23" s="384" t="s">
        <v>280</v>
      </c>
      <c r="B23" s="384"/>
      <c r="C23" s="384"/>
      <c r="D23" s="206"/>
      <c r="E23" s="384"/>
      <c r="F23" s="384"/>
      <c r="G23" s="384"/>
      <c r="H23" s="384"/>
      <c r="I23" s="384"/>
      <c r="K23" s="177"/>
      <c r="L23" s="178"/>
      <c r="M23" s="204" t="str">
        <f>IF(M$20=TRUE,"○","")</f>
        <v/>
      </c>
      <c r="N23" s="204" t="str">
        <f>IF(N$20=TRUE,"○","")</f>
        <v/>
      </c>
      <c r="O23" s="204" t="str">
        <f>IF(O$20=TRUE,"○","")</f>
        <v/>
      </c>
      <c r="P23" s="204" t="str">
        <f>IF(P$20=TRUE,"○","")</f>
        <v/>
      </c>
      <c r="Q23" s="204" t="str">
        <f>IF(Q$20=TRUE,"○","")</f>
        <v/>
      </c>
      <c r="R23" s="178"/>
      <c r="S23" s="178"/>
      <c r="T23" s="178"/>
    </row>
    <row r="24" spans="1:33" ht="7.5" customHeight="1">
      <c r="A24" s="185"/>
      <c r="B24" s="185"/>
      <c r="C24" s="185"/>
      <c r="D24" s="185"/>
      <c r="E24" s="185"/>
      <c r="F24" s="185"/>
      <c r="G24" s="185"/>
      <c r="H24" s="185"/>
      <c r="I24" s="185"/>
      <c r="K24" s="177"/>
      <c r="L24" s="178"/>
      <c r="M24" s="178"/>
      <c r="N24" s="178"/>
      <c r="O24" s="178"/>
      <c r="P24" s="178"/>
      <c r="Q24" s="178"/>
      <c r="R24" s="178"/>
      <c r="S24" s="178"/>
      <c r="T24" s="178"/>
    </row>
    <row r="25" spans="1:33" ht="17.25" customHeight="1">
      <c r="A25" s="384" t="s">
        <v>281</v>
      </c>
      <c r="B25" s="384"/>
      <c r="C25" s="384"/>
      <c r="D25" s="206"/>
      <c r="E25" s="384"/>
      <c r="F25" s="384"/>
      <c r="G25" s="384"/>
      <c r="H25" s="384"/>
      <c r="I25" s="384"/>
      <c r="K25" s="177"/>
      <c r="L25" s="178"/>
      <c r="M25" s="178"/>
      <c r="N25" s="178"/>
      <c r="O25" s="178"/>
      <c r="P25" s="178"/>
      <c r="Q25" s="178"/>
      <c r="R25" s="178"/>
      <c r="S25" s="178"/>
      <c r="T25" s="178"/>
    </row>
    <row r="26" spans="1:33" s="148" customFormat="1" ht="24" customHeight="1" thickBot="1">
      <c r="A26" s="168"/>
      <c r="B26" s="168"/>
      <c r="C26" s="168"/>
      <c r="D26" s="168"/>
      <c r="E26" s="384"/>
      <c r="F26" s="384"/>
      <c r="G26" s="384"/>
      <c r="H26" s="384"/>
      <c r="I26" s="384"/>
      <c r="J26" s="147" t="s">
        <v>329</v>
      </c>
      <c r="K26" s="147"/>
      <c r="M26" s="209" t="s">
        <v>299</v>
      </c>
      <c r="N26" s="209" t="s">
        <v>306</v>
      </c>
    </row>
    <row r="27" spans="1:33" ht="19.5" thickBot="1">
      <c r="E27" s="384"/>
      <c r="F27" s="384"/>
      <c r="G27" s="384"/>
      <c r="H27" s="384"/>
      <c r="I27" s="384"/>
      <c r="K27" s="396">
        <v>0</v>
      </c>
      <c r="M27" s="210"/>
      <c r="N27" s="210"/>
    </row>
    <row r="28" spans="1:33">
      <c r="E28" s="384"/>
      <c r="F28" s="384"/>
      <c r="G28" s="384"/>
      <c r="H28" s="384"/>
      <c r="I28" s="384"/>
      <c r="M28" s="210" t="str">
        <f>IF(K$27=1,"○","")</f>
        <v/>
      </c>
      <c r="N28" s="210" t="str">
        <f>IF(K$27=2,"○","")</f>
        <v/>
      </c>
    </row>
    <row r="29" spans="1:33" ht="7.5" customHeight="1"/>
    <row r="30" spans="1:33" s="148" customFormat="1" ht="34.5" customHeight="1">
      <c r="A30" s="381" t="s">
        <v>295</v>
      </c>
      <c r="B30" s="381"/>
      <c r="C30" s="381"/>
      <c r="D30" s="381"/>
      <c r="E30" s="381"/>
      <c r="F30" s="381"/>
      <c r="G30" s="381"/>
      <c r="H30" s="381"/>
      <c r="I30" s="381"/>
      <c r="J30" s="147"/>
      <c r="K30" s="147"/>
    </row>
    <row r="31" spans="1:33" ht="87.75" customHeight="1">
      <c r="A31" s="392"/>
      <c r="B31" s="392"/>
      <c r="C31" s="392"/>
      <c r="D31" s="392"/>
      <c r="E31" s="392"/>
      <c r="F31" s="392"/>
      <c r="G31" s="392"/>
      <c r="H31" s="392"/>
      <c r="I31" s="392"/>
      <c r="K31" s="187"/>
      <c r="L31" s="188"/>
      <c r="M31" s="189"/>
      <c r="N31" s="189"/>
      <c r="O31" s="189"/>
      <c r="P31" s="189"/>
      <c r="Q31" s="189"/>
      <c r="R31" s="189"/>
    </row>
    <row r="32" spans="1:33" s="148" customFormat="1" ht="24" customHeight="1">
      <c r="A32" s="388" t="s">
        <v>296</v>
      </c>
      <c r="B32" s="388"/>
      <c r="C32" s="388"/>
      <c r="D32" s="388"/>
      <c r="E32" s="388"/>
      <c r="F32" s="388"/>
      <c r="G32" s="388"/>
      <c r="H32" s="388"/>
      <c r="I32" s="388"/>
    </row>
    <row r="33" spans="1:11" ht="54.75" customHeight="1">
      <c r="A33" s="389"/>
      <c r="B33" s="390"/>
      <c r="C33" s="390"/>
      <c r="D33" s="390"/>
      <c r="E33" s="390"/>
      <c r="F33" s="390"/>
      <c r="G33" s="390"/>
      <c r="H33" s="390"/>
      <c r="I33" s="391"/>
      <c r="J33" s="170"/>
      <c r="K33" s="170"/>
    </row>
    <row r="34" spans="1:11" s="148" customFormat="1" ht="32.25" customHeight="1">
      <c r="A34" s="191"/>
      <c r="B34" s="191"/>
      <c r="C34" s="186"/>
      <c r="D34" s="191"/>
      <c r="E34" s="191"/>
      <c r="F34" s="192"/>
      <c r="G34" s="192"/>
      <c r="H34" s="192"/>
      <c r="I34" s="192"/>
    </row>
    <row r="35" spans="1:11" ht="24" customHeight="1">
      <c r="A35" s="387" t="s">
        <v>67</v>
      </c>
      <c r="B35" s="387"/>
      <c r="C35" s="387"/>
      <c r="D35" s="387"/>
      <c r="E35" s="387"/>
      <c r="F35" s="387"/>
      <c r="G35" s="387"/>
      <c r="H35" s="387"/>
      <c r="I35" s="387"/>
      <c r="J35" s="170"/>
      <c r="K35" s="170"/>
    </row>
    <row r="36" spans="1:11" s="148" customFormat="1" ht="75" hidden="1" customHeight="1">
      <c r="A36" s="193"/>
      <c r="B36" s="170"/>
      <c r="C36" s="170"/>
      <c r="D36" s="170"/>
      <c r="E36" s="170"/>
      <c r="F36" s="170"/>
      <c r="G36" s="170"/>
      <c r="H36" s="170"/>
      <c r="I36" s="170"/>
    </row>
    <row r="37" spans="1:11" s="148" customFormat="1" ht="24" hidden="1" customHeight="1">
      <c r="A37" s="393" t="s">
        <v>264</v>
      </c>
      <c r="B37" s="393"/>
      <c r="C37" s="393"/>
      <c r="D37" s="393"/>
      <c r="E37" s="393"/>
      <c r="F37" s="393"/>
      <c r="G37" s="393"/>
      <c r="H37" s="393"/>
      <c r="I37" s="393"/>
      <c r="J37" s="147"/>
      <c r="K37" s="147"/>
    </row>
    <row r="38" spans="1:11" s="148" customFormat="1" ht="24" hidden="1" customHeight="1" thickBot="1">
      <c r="A38" s="389"/>
      <c r="B38" s="390"/>
      <c r="C38" s="390"/>
      <c r="D38" s="390"/>
      <c r="E38" s="390"/>
      <c r="F38" s="390"/>
      <c r="G38" s="390"/>
      <c r="H38" s="390"/>
      <c r="I38" s="391"/>
      <c r="J38" s="147"/>
      <c r="K38" s="147"/>
    </row>
    <row r="39" spans="1:11" ht="21" hidden="1" customHeight="1" thickBot="1">
      <c r="C39" s="378" t="s">
        <v>237</v>
      </c>
      <c r="D39" s="379"/>
    </row>
    <row r="40" spans="1:11" ht="40.5" hidden="1" customHeight="1" thickBot="1">
      <c r="C40" s="378" t="s">
        <v>170</v>
      </c>
      <c r="D40" s="379"/>
      <c r="J40" s="192"/>
    </row>
    <row r="41" spans="1:11" ht="17.25" hidden="1" customHeight="1"/>
    <row r="42" spans="1:11" hidden="1"/>
    <row r="43" spans="1:11" hidden="1"/>
    <row r="44" spans="1:11" hidden="1"/>
    <row r="45" spans="1:11" hidden="1"/>
    <row r="47" spans="1:11" ht="29.25" customHeight="1">
      <c r="A47" s="221" t="s">
        <v>328</v>
      </c>
    </row>
    <row r="49" spans="1:1">
      <c r="A49" s="170"/>
    </row>
    <row r="50" spans="1:1">
      <c r="A50" s="170"/>
    </row>
    <row r="51" spans="1:1">
      <c r="A51" s="170"/>
    </row>
    <row r="52" spans="1:1">
      <c r="A52" s="170"/>
    </row>
    <row r="53" spans="1:1">
      <c r="A53" s="170"/>
    </row>
  </sheetData>
  <mergeCells count="27">
    <mergeCell ref="C40:D40"/>
    <mergeCell ref="A1:I1"/>
    <mergeCell ref="A4:I4"/>
    <mergeCell ref="A35:I35"/>
    <mergeCell ref="A32:I32"/>
    <mergeCell ref="A5:I5"/>
    <mergeCell ref="A33:I33"/>
    <mergeCell ref="A8:I8"/>
    <mergeCell ref="A9:I9"/>
    <mergeCell ref="A10:I10"/>
    <mergeCell ref="A30:I30"/>
    <mergeCell ref="A31:I31"/>
    <mergeCell ref="A37:I37"/>
    <mergeCell ref="A38:I38"/>
    <mergeCell ref="A22:I22"/>
    <mergeCell ref="A19:I19"/>
    <mergeCell ref="C39:D39"/>
    <mergeCell ref="B20:I20"/>
    <mergeCell ref="A13:I13"/>
    <mergeCell ref="G14:H14"/>
    <mergeCell ref="A14:C14"/>
    <mergeCell ref="A15:C15"/>
    <mergeCell ref="A17:I17"/>
    <mergeCell ref="A23:C23"/>
    <mergeCell ref="A25:C25"/>
    <mergeCell ref="E25:I28"/>
    <mergeCell ref="E23:I23"/>
  </mergeCells>
  <phoneticPr fontId="4"/>
  <printOptions horizontalCentered="1" verticalCentered="1"/>
  <pageMargins left="0.31496062992125984" right="0.27559055118110237" top="0.59055118110236227" bottom="0.59055118110236227" header="0.31496062992125984" footer="0.31496062992125984"/>
  <pageSetup paperSize="9" scale="77"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90" r:id="rId4" name="Group Box 70">
              <controlPr defaultSize="0" autoFill="0" autoPict="0">
                <anchor moveWithCells="1">
                  <from>
                    <xdr:col>0</xdr:col>
                    <xdr:colOff>114300</xdr:colOff>
                    <xdr:row>5</xdr:row>
                    <xdr:rowOff>142875</xdr:rowOff>
                  </from>
                  <to>
                    <xdr:col>8</xdr:col>
                    <xdr:colOff>1362075</xdr:colOff>
                    <xdr:row>5</xdr:row>
                    <xdr:rowOff>581025</xdr:rowOff>
                  </to>
                </anchor>
              </controlPr>
            </control>
          </mc:Choice>
        </mc:AlternateContent>
        <mc:AlternateContent xmlns:mc="http://schemas.openxmlformats.org/markup-compatibility/2006">
          <mc:Choice Requires="x14">
            <control shapeId="5203" r:id="rId5" name="Group Box 83">
              <controlPr defaultSize="0" autoFill="0" autoPict="0">
                <anchor moveWithCells="1">
                  <from>
                    <xdr:col>2</xdr:col>
                    <xdr:colOff>219075</xdr:colOff>
                    <xdr:row>17</xdr:row>
                    <xdr:rowOff>400050</xdr:rowOff>
                  </from>
                  <to>
                    <xdr:col>2</xdr:col>
                    <xdr:colOff>581025</xdr:colOff>
                    <xdr:row>25</xdr:row>
                    <xdr:rowOff>57150</xdr:rowOff>
                  </to>
                </anchor>
              </controlPr>
            </control>
          </mc:Choice>
        </mc:AlternateContent>
        <mc:AlternateContent xmlns:mc="http://schemas.openxmlformats.org/markup-compatibility/2006">
          <mc:Choice Requires="x14">
            <control shapeId="5210" r:id="rId6" name="Group Box 90">
              <controlPr defaultSize="0" autoFill="0" autoPict="0">
                <anchor moveWithCells="1">
                  <from>
                    <xdr:col>2</xdr:col>
                    <xdr:colOff>876300</xdr:colOff>
                    <xdr:row>17</xdr:row>
                    <xdr:rowOff>419100</xdr:rowOff>
                  </from>
                  <to>
                    <xdr:col>2</xdr:col>
                    <xdr:colOff>1238250</xdr:colOff>
                    <xdr:row>25</xdr:row>
                    <xdr:rowOff>57150</xdr:rowOff>
                  </to>
                </anchor>
              </controlPr>
            </control>
          </mc:Choice>
        </mc:AlternateContent>
        <mc:AlternateContent xmlns:mc="http://schemas.openxmlformats.org/markup-compatibility/2006">
          <mc:Choice Requires="x14">
            <control shapeId="5217" r:id="rId7" name="Group Box 97">
              <controlPr defaultSize="0" autoFill="0" autoPict="0">
                <anchor moveWithCells="1">
                  <from>
                    <xdr:col>3</xdr:col>
                    <xdr:colOff>9525</xdr:colOff>
                    <xdr:row>18</xdr:row>
                    <xdr:rowOff>0</xdr:rowOff>
                  </from>
                  <to>
                    <xdr:col>4</xdr:col>
                    <xdr:colOff>104775</xdr:colOff>
                    <xdr:row>25</xdr:row>
                    <xdr:rowOff>57150</xdr:rowOff>
                  </to>
                </anchor>
              </controlPr>
            </control>
          </mc:Choice>
        </mc:AlternateContent>
        <mc:AlternateContent xmlns:mc="http://schemas.openxmlformats.org/markup-compatibility/2006">
          <mc:Choice Requires="x14">
            <control shapeId="5224" r:id="rId8" name="Group Box 104">
              <controlPr defaultSize="0" autoFill="0" autoPict="0">
                <anchor moveWithCells="1">
                  <from>
                    <xdr:col>4</xdr:col>
                    <xdr:colOff>609600</xdr:colOff>
                    <xdr:row>18</xdr:row>
                    <xdr:rowOff>0</xdr:rowOff>
                  </from>
                  <to>
                    <xdr:col>4</xdr:col>
                    <xdr:colOff>971550</xdr:colOff>
                    <xdr:row>25</xdr:row>
                    <xdr:rowOff>57150</xdr:rowOff>
                  </to>
                </anchor>
              </controlPr>
            </control>
          </mc:Choice>
        </mc:AlternateContent>
        <mc:AlternateContent xmlns:mc="http://schemas.openxmlformats.org/markup-compatibility/2006">
          <mc:Choice Requires="x14">
            <control shapeId="5231" r:id="rId9" name="Group Box 111">
              <controlPr defaultSize="0" autoFill="0" autoPict="0">
                <anchor moveWithCells="1">
                  <from>
                    <xdr:col>5</xdr:col>
                    <xdr:colOff>190500</xdr:colOff>
                    <xdr:row>18</xdr:row>
                    <xdr:rowOff>38100</xdr:rowOff>
                  </from>
                  <to>
                    <xdr:col>6</xdr:col>
                    <xdr:colOff>285750</xdr:colOff>
                    <xdr:row>25</xdr:row>
                    <xdr:rowOff>95250</xdr:rowOff>
                  </to>
                </anchor>
              </controlPr>
            </control>
          </mc:Choice>
        </mc:AlternateContent>
        <mc:AlternateContent xmlns:mc="http://schemas.openxmlformats.org/markup-compatibility/2006">
          <mc:Choice Requires="x14">
            <control shapeId="5238" r:id="rId10" name="Group Box 118">
              <controlPr defaultSize="0" autoFill="0" autoPict="0">
                <anchor moveWithCells="1">
                  <from>
                    <xdr:col>6</xdr:col>
                    <xdr:colOff>914400</xdr:colOff>
                    <xdr:row>18</xdr:row>
                    <xdr:rowOff>9525</xdr:rowOff>
                  </from>
                  <to>
                    <xdr:col>6</xdr:col>
                    <xdr:colOff>1276350</xdr:colOff>
                    <xdr:row>25</xdr:row>
                    <xdr:rowOff>66675</xdr:rowOff>
                  </to>
                </anchor>
              </controlPr>
            </control>
          </mc:Choice>
        </mc:AlternateContent>
        <mc:AlternateContent xmlns:mc="http://schemas.openxmlformats.org/markup-compatibility/2006">
          <mc:Choice Requires="x14">
            <control shapeId="5245" r:id="rId11" name="Group Box 125">
              <controlPr defaultSize="0" autoFill="0" autoPict="0">
                <anchor moveWithCells="1">
                  <from>
                    <xdr:col>8</xdr:col>
                    <xdr:colOff>428625</xdr:colOff>
                    <xdr:row>17</xdr:row>
                    <xdr:rowOff>409575</xdr:rowOff>
                  </from>
                  <to>
                    <xdr:col>8</xdr:col>
                    <xdr:colOff>790575</xdr:colOff>
                    <xdr:row>25</xdr:row>
                    <xdr:rowOff>57150</xdr:rowOff>
                  </to>
                </anchor>
              </controlPr>
            </control>
          </mc:Choice>
        </mc:AlternateContent>
        <mc:AlternateContent xmlns:mc="http://schemas.openxmlformats.org/markup-compatibility/2006">
          <mc:Choice Requires="x14">
            <control shapeId="5246" r:id="rId12" name="Option Button 126">
              <controlPr defaultSize="0" autoFill="0" autoLine="0" autoPict="0">
                <anchor moveWithCells="1">
                  <from>
                    <xdr:col>0</xdr:col>
                    <xdr:colOff>523875</xdr:colOff>
                    <xdr:row>5</xdr:row>
                    <xdr:rowOff>342900</xdr:rowOff>
                  </from>
                  <to>
                    <xdr:col>0</xdr:col>
                    <xdr:colOff>847725</xdr:colOff>
                    <xdr:row>5</xdr:row>
                    <xdr:rowOff>581025</xdr:rowOff>
                  </to>
                </anchor>
              </controlPr>
            </control>
          </mc:Choice>
        </mc:AlternateContent>
        <mc:AlternateContent xmlns:mc="http://schemas.openxmlformats.org/markup-compatibility/2006">
          <mc:Choice Requires="x14">
            <control shapeId="5247" r:id="rId13" name="Option Button 127">
              <controlPr defaultSize="0" autoFill="0" autoLine="0" autoPict="0">
                <anchor moveWithCells="1">
                  <from>
                    <xdr:col>2</xdr:col>
                    <xdr:colOff>638175</xdr:colOff>
                    <xdr:row>5</xdr:row>
                    <xdr:rowOff>342900</xdr:rowOff>
                  </from>
                  <to>
                    <xdr:col>2</xdr:col>
                    <xdr:colOff>962025</xdr:colOff>
                    <xdr:row>5</xdr:row>
                    <xdr:rowOff>581025</xdr:rowOff>
                  </to>
                </anchor>
              </controlPr>
            </control>
          </mc:Choice>
        </mc:AlternateContent>
        <mc:AlternateContent xmlns:mc="http://schemas.openxmlformats.org/markup-compatibility/2006">
          <mc:Choice Requires="x14">
            <control shapeId="5248" r:id="rId14" name="Option Button 128">
              <controlPr defaultSize="0" autoFill="0" autoLine="0" autoPict="0">
                <anchor moveWithCells="1">
                  <from>
                    <xdr:col>4</xdr:col>
                    <xdr:colOff>628650</xdr:colOff>
                    <xdr:row>5</xdr:row>
                    <xdr:rowOff>333375</xdr:rowOff>
                  </from>
                  <to>
                    <xdr:col>4</xdr:col>
                    <xdr:colOff>952500</xdr:colOff>
                    <xdr:row>5</xdr:row>
                    <xdr:rowOff>571500</xdr:rowOff>
                  </to>
                </anchor>
              </controlPr>
            </control>
          </mc:Choice>
        </mc:AlternateContent>
        <mc:AlternateContent xmlns:mc="http://schemas.openxmlformats.org/markup-compatibility/2006">
          <mc:Choice Requires="x14">
            <control shapeId="5249" r:id="rId15" name="Option Button 129">
              <controlPr defaultSize="0" autoFill="0" autoLine="0" autoPict="0">
                <anchor moveWithCells="1">
                  <from>
                    <xdr:col>6</xdr:col>
                    <xdr:colOff>590550</xdr:colOff>
                    <xdr:row>5</xdr:row>
                    <xdr:rowOff>333375</xdr:rowOff>
                  </from>
                  <to>
                    <xdr:col>6</xdr:col>
                    <xdr:colOff>914400</xdr:colOff>
                    <xdr:row>5</xdr:row>
                    <xdr:rowOff>571500</xdr:rowOff>
                  </to>
                </anchor>
              </controlPr>
            </control>
          </mc:Choice>
        </mc:AlternateContent>
        <mc:AlternateContent xmlns:mc="http://schemas.openxmlformats.org/markup-compatibility/2006">
          <mc:Choice Requires="x14">
            <control shapeId="5250" r:id="rId16" name="Option Button 130">
              <controlPr defaultSize="0" autoFill="0" autoLine="0" autoPict="0">
                <anchor moveWithCells="1">
                  <from>
                    <xdr:col>8</xdr:col>
                    <xdr:colOff>619125</xdr:colOff>
                    <xdr:row>5</xdr:row>
                    <xdr:rowOff>342900</xdr:rowOff>
                  </from>
                  <to>
                    <xdr:col>8</xdr:col>
                    <xdr:colOff>942975</xdr:colOff>
                    <xdr:row>5</xdr:row>
                    <xdr:rowOff>581025</xdr:rowOff>
                  </to>
                </anchor>
              </controlPr>
            </control>
          </mc:Choice>
        </mc:AlternateContent>
        <mc:AlternateContent xmlns:mc="http://schemas.openxmlformats.org/markup-compatibility/2006">
          <mc:Choice Requires="x14">
            <control shapeId="5257" r:id="rId17" name="Option Button 137">
              <controlPr defaultSize="0" autoFill="0" autoLine="0" autoPict="0">
                <anchor moveWithCells="1">
                  <from>
                    <xdr:col>0</xdr:col>
                    <xdr:colOff>542925</xdr:colOff>
                    <xdr:row>10</xdr:row>
                    <xdr:rowOff>381000</xdr:rowOff>
                  </from>
                  <to>
                    <xdr:col>0</xdr:col>
                    <xdr:colOff>914400</xdr:colOff>
                    <xdr:row>10</xdr:row>
                    <xdr:rowOff>619125</xdr:rowOff>
                  </to>
                </anchor>
              </controlPr>
            </control>
          </mc:Choice>
        </mc:AlternateContent>
        <mc:AlternateContent xmlns:mc="http://schemas.openxmlformats.org/markup-compatibility/2006">
          <mc:Choice Requires="x14">
            <control shapeId="5258" r:id="rId18" name="Option Button 138">
              <controlPr defaultSize="0" autoFill="0" autoLine="0" autoPict="0">
                <anchor moveWithCells="1">
                  <from>
                    <xdr:col>2</xdr:col>
                    <xdr:colOff>581025</xdr:colOff>
                    <xdr:row>10</xdr:row>
                    <xdr:rowOff>390525</xdr:rowOff>
                  </from>
                  <to>
                    <xdr:col>2</xdr:col>
                    <xdr:colOff>952500</xdr:colOff>
                    <xdr:row>11</xdr:row>
                    <xdr:rowOff>0</xdr:rowOff>
                  </to>
                </anchor>
              </controlPr>
            </control>
          </mc:Choice>
        </mc:AlternateContent>
        <mc:AlternateContent xmlns:mc="http://schemas.openxmlformats.org/markup-compatibility/2006">
          <mc:Choice Requires="x14">
            <control shapeId="5259" r:id="rId19" name="Option Button 139">
              <controlPr defaultSize="0" autoFill="0" autoLine="0" autoPict="0">
                <anchor moveWithCells="1">
                  <from>
                    <xdr:col>4</xdr:col>
                    <xdr:colOff>571500</xdr:colOff>
                    <xdr:row>10</xdr:row>
                    <xdr:rowOff>361950</xdr:rowOff>
                  </from>
                  <to>
                    <xdr:col>4</xdr:col>
                    <xdr:colOff>942975</xdr:colOff>
                    <xdr:row>10</xdr:row>
                    <xdr:rowOff>600075</xdr:rowOff>
                  </to>
                </anchor>
              </controlPr>
            </control>
          </mc:Choice>
        </mc:AlternateContent>
        <mc:AlternateContent xmlns:mc="http://schemas.openxmlformats.org/markup-compatibility/2006">
          <mc:Choice Requires="x14">
            <control shapeId="5260" r:id="rId20" name="Option Button 140">
              <controlPr defaultSize="0" autoFill="0" autoLine="0" autoPict="0">
                <anchor moveWithCells="1">
                  <from>
                    <xdr:col>6</xdr:col>
                    <xdr:colOff>638175</xdr:colOff>
                    <xdr:row>10</xdr:row>
                    <xdr:rowOff>400050</xdr:rowOff>
                  </from>
                  <to>
                    <xdr:col>6</xdr:col>
                    <xdr:colOff>1009650</xdr:colOff>
                    <xdr:row>11</xdr:row>
                    <xdr:rowOff>9525</xdr:rowOff>
                  </to>
                </anchor>
              </controlPr>
            </control>
          </mc:Choice>
        </mc:AlternateContent>
        <mc:AlternateContent xmlns:mc="http://schemas.openxmlformats.org/markup-compatibility/2006">
          <mc:Choice Requires="x14">
            <control shapeId="5261" r:id="rId21" name="Option Button 141">
              <controlPr defaultSize="0" autoFill="0" autoLine="0" autoPict="0">
                <anchor moveWithCells="1">
                  <from>
                    <xdr:col>8</xdr:col>
                    <xdr:colOff>571500</xdr:colOff>
                    <xdr:row>10</xdr:row>
                    <xdr:rowOff>371475</xdr:rowOff>
                  </from>
                  <to>
                    <xdr:col>8</xdr:col>
                    <xdr:colOff>942975</xdr:colOff>
                    <xdr:row>10</xdr:row>
                    <xdr:rowOff>609600</xdr:rowOff>
                  </to>
                </anchor>
              </controlPr>
            </control>
          </mc:Choice>
        </mc:AlternateContent>
        <mc:AlternateContent xmlns:mc="http://schemas.openxmlformats.org/markup-compatibility/2006">
          <mc:Choice Requires="x14">
            <control shapeId="5262" r:id="rId22" name="Group Box 142">
              <controlPr defaultSize="0" autoFill="0" autoPict="0">
                <anchor moveWithCells="1">
                  <from>
                    <xdr:col>0</xdr:col>
                    <xdr:colOff>114300</xdr:colOff>
                    <xdr:row>10</xdr:row>
                    <xdr:rowOff>133350</xdr:rowOff>
                  </from>
                  <to>
                    <xdr:col>8</xdr:col>
                    <xdr:colOff>1390650</xdr:colOff>
                    <xdr:row>10</xdr:row>
                    <xdr:rowOff>581025</xdr:rowOff>
                  </to>
                </anchor>
              </controlPr>
            </control>
          </mc:Choice>
        </mc:AlternateContent>
        <mc:AlternateContent xmlns:mc="http://schemas.openxmlformats.org/markup-compatibility/2006">
          <mc:Choice Requires="x14">
            <control shapeId="5282" r:id="rId23" name="Group Box 162">
              <controlPr defaultSize="0" autoFill="0" autoPict="0">
                <anchor moveWithCells="1">
                  <from>
                    <xdr:col>0</xdr:col>
                    <xdr:colOff>114300</xdr:colOff>
                    <xdr:row>17</xdr:row>
                    <xdr:rowOff>0</xdr:rowOff>
                  </from>
                  <to>
                    <xdr:col>8</xdr:col>
                    <xdr:colOff>1390650</xdr:colOff>
                    <xdr:row>18</xdr:row>
                    <xdr:rowOff>266700</xdr:rowOff>
                  </to>
                </anchor>
              </controlPr>
            </control>
          </mc:Choice>
        </mc:AlternateContent>
        <mc:AlternateContent xmlns:mc="http://schemas.openxmlformats.org/markup-compatibility/2006">
          <mc:Choice Requires="x14">
            <control shapeId="5288" r:id="rId24" name="Group Box 168">
              <controlPr defaultSize="0" autoFill="0" autoPict="0">
                <anchor moveWithCells="1">
                  <from>
                    <xdr:col>4</xdr:col>
                    <xdr:colOff>219075</xdr:colOff>
                    <xdr:row>17</xdr:row>
                    <xdr:rowOff>400050</xdr:rowOff>
                  </from>
                  <to>
                    <xdr:col>4</xdr:col>
                    <xdr:colOff>581025</xdr:colOff>
                    <xdr:row>25</xdr:row>
                    <xdr:rowOff>57150</xdr:rowOff>
                  </to>
                </anchor>
              </controlPr>
            </control>
          </mc:Choice>
        </mc:AlternateContent>
        <mc:AlternateContent xmlns:mc="http://schemas.openxmlformats.org/markup-compatibility/2006">
          <mc:Choice Requires="x14">
            <control shapeId="5289" r:id="rId25" name="Group Box 169">
              <controlPr defaultSize="0" autoFill="0" autoPict="0">
                <anchor moveWithCells="1">
                  <from>
                    <xdr:col>4</xdr:col>
                    <xdr:colOff>876300</xdr:colOff>
                    <xdr:row>17</xdr:row>
                    <xdr:rowOff>419100</xdr:rowOff>
                  </from>
                  <to>
                    <xdr:col>4</xdr:col>
                    <xdr:colOff>1238250</xdr:colOff>
                    <xdr:row>25</xdr:row>
                    <xdr:rowOff>57150</xdr:rowOff>
                  </to>
                </anchor>
              </controlPr>
            </control>
          </mc:Choice>
        </mc:AlternateContent>
        <mc:AlternateContent xmlns:mc="http://schemas.openxmlformats.org/markup-compatibility/2006">
          <mc:Choice Requires="x14">
            <control shapeId="5297" r:id="rId26" name="Group Box 177">
              <controlPr defaultSize="0" autoFill="0" autoPict="0">
                <anchor moveWithCells="1">
                  <from>
                    <xdr:col>6</xdr:col>
                    <xdr:colOff>219075</xdr:colOff>
                    <xdr:row>17</xdr:row>
                    <xdr:rowOff>400050</xdr:rowOff>
                  </from>
                  <to>
                    <xdr:col>6</xdr:col>
                    <xdr:colOff>581025</xdr:colOff>
                    <xdr:row>25</xdr:row>
                    <xdr:rowOff>57150</xdr:rowOff>
                  </to>
                </anchor>
              </controlPr>
            </control>
          </mc:Choice>
        </mc:AlternateContent>
        <mc:AlternateContent xmlns:mc="http://schemas.openxmlformats.org/markup-compatibility/2006">
          <mc:Choice Requires="x14">
            <control shapeId="5298" r:id="rId27" name="Group Box 178">
              <controlPr defaultSize="0" autoFill="0" autoPict="0">
                <anchor moveWithCells="1">
                  <from>
                    <xdr:col>6</xdr:col>
                    <xdr:colOff>876300</xdr:colOff>
                    <xdr:row>17</xdr:row>
                    <xdr:rowOff>419100</xdr:rowOff>
                  </from>
                  <to>
                    <xdr:col>6</xdr:col>
                    <xdr:colOff>1238250</xdr:colOff>
                    <xdr:row>25</xdr:row>
                    <xdr:rowOff>57150</xdr:rowOff>
                  </to>
                </anchor>
              </controlPr>
            </control>
          </mc:Choice>
        </mc:AlternateContent>
        <mc:AlternateContent xmlns:mc="http://schemas.openxmlformats.org/markup-compatibility/2006">
          <mc:Choice Requires="x14">
            <control shapeId="5301" r:id="rId28" name="Group Box 181">
              <controlPr defaultSize="0" autoFill="0" autoPict="0">
                <anchor moveWithCells="1">
                  <from>
                    <xdr:col>0</xdr:col>
                    <xdr:colOff>114300</xdr:colOff>
                    <xdr:row>26</xdr:row>
                    <xdr:rowOff>0</xdr:rowOff>
                  </from>
                  <to>
                    <xdr:col>8</xdr:col>
                    <xdr:colOff>1390650</xdr:colOff>
                    <xdr:row>27</xdr:row>
                    <xdr:rowOff>200025</xdr:rowOff>
                  </to>
                </anchor>
              </controlPr>
            </control>
          </mc:Choice>
        </mc:AlternateContent>
        <mc:AlternateContent xmlns:mc="http://schemas.openxmlformats.org/markup-compatibility/2006">
          <mc:Choice Requires="x14">
            <control shapeId="5314" r:id="rId29" name="Group Box 194">
              <controlPr defaultSize="0" autoFill="0" autoPict="0">
                <anchor moveWithCells="1">
                  <from>
                    <xdr:col>0</xdr:col>
                    <xdr:colOff>114300</xdr:colOff>
                    <xdr:row>13</xdr:row>
                    <xdr:rowOff>0</xdr:rowOff>
                  </from>
                  <to>
                    <xdr:col>8</xdr:col>
                    <xdr:colOff>1390650</xdr:colOff>
                    <xdr:row>14</xdr:row>
                    <xdr:rowOff>219075</xdr:rowOff>
                  </to>
                </anchor>
              </controlPr>
            </control>
          </mc:Choice>
        </mc:AlternateContent>
        <mc:AlternateContent xmlns:mc="http://schemas.openxmlformats.org/markup-compatibility/2006">
          <mc:Choice Requires="x14">
            <control shapeId="5321" r:id="rId30" name="Group Box 201">
              <controlPr defaultSize="0" autoFill="0" autoPict="0">
                <anchor moveWithCells="1">
                  <from>
                    <xdr:col>0</xdr:col>
                    <xdr:colOff>114300</xdr:colOff>
                    <xdr:row>21</xdr:row>
                    <xdr:rowOff>0</xdr:rowOff>
                  </from>
                  <to>
                    <xdr:col>8</xdr:col>
                    <xdr:colOff>1390650</xdr:colOff>
                    <xdr:row>22</xdr:row>
                    <xdr:rowOff>104775</xdr:rowOff>
                  </to>
                </anchor>
              </controlPr>
            </control>
          </mc:Choice>
        </mc:AlternateContent>
        <mc:AlternateContent xmlns:mc="http://schemas.openxmlformats.org/markup-compatibility/2006">
          <mc:Choice Requires="x14">
            <control shapeId="5322" r:id="rId31" name="Group Box 202">
              <controlPr defaultSize="0" autoFill="0" autoPict="0">
                <anchor moveWithCells="1">
                  <from>
                    <xdr:col>0</xdr:col>
                    <xdr:colOff>114300</xdr:colOff>
                    <xdr:row>22</xdr:row>
                    <xdr:rowOff>0</xdr:rowOff>
                  </from>
                  <to>
                    <xdr:col>8</xdr:col>
                    <xdr:colOff>1390650</xdr:colOff>
                    <xdr:row>23</xdr:row>
                    <xdr:rowOff>76200</xdr:rowOff>
                  </to>
                </anchor>
              </controlPr>
            </control>
          </mc:Choice>
        </mc:AlternateContent>
        <mc:AlternateContent xmlns:mc="http://schemas.openxmlformats.org/markup-compatibility/2006">
          <mc:Choice Requires="x14">
            <control shapeId="5323" r:id="rId32" name="Group Box 203">
              <controlPr defaultSize="0" autoFill="0" autoPict="0">
                <anchor moveWithCells="1">
                  <from>
                    <xdr:col>0</xdr:col>
                    <xdr:colOff>142875</xdr:colOff>
                    <xdr:row>13</xdr:row>
                    <xdr:rowOff>142875</xdr:rowOff>
                  </from>
                  <to>
                    <xdr:col>5</xdr:col>
                    <xdr:colOff>47625</xdr:colOff>
                    <xdr:row>14</xdr:row>
                    <xdr:rowOff>200025</xdr:rowOff>
                  </to>
                </anchor>
              </controlPr>
            </control>
          </mc:Choice>
        </mc:AlternateContent>
        <mc:AlternateContent xmlns:mc="http://schemas.openxmlformats.org/markup-compatibility/2006">
          <mc:Choice Requires="x14">
            <control shapeId="5324" r:id="rId33" name="Option Button 204">
              <controlPr defaultSize="0" autoFill="0" autoLine="0" autoPict="0">
                <anchor moveWithCells="1">
                  <from>
                    <xdr:col>0</xdr:col>
                    <xdr:colOff>1133475</xdr:colOff>
                    <xdr:row>13</xdr:row>
                    <xdr:rowOff>190500</xdr:rowOff>
                  </from>
                  <to>
                    <xdr:col>2</xdr:col>
                    <xdr:colOff>190500</xdr:colOff>
                    <xdr:row>14</xdr:row>
                    <xdr:rowOff>209550</xdr:rowOff>
                  </to>
                </anchor>
              </controlPr>
            </control>
          </mc:Choice>
        </mc:AlternateContent>
        <mc:AlternateContent xmlns:mc="http://schemas.openxmlformats.org/markup-compatibility/2006">
          <mc:Choice Requires="x14">
            <control shapeId="5326" r:id="rId34" name="Option Button 206">
              <controlPr defaultSize="0" autoFill="0" autoLine="0" autoPict="0">
                <anchor moveWithCells="1">
                  <from>
                    <xdr:col>4</xdr:col>
                    <xdr:colOff>647700</xdr:colOff>
                    <xdr:row>13</xdr:row>
                    <xdr:rowOff>190500</xdr:rowOff>
                  </from>
                  <to>
                    <xdr:col>4</xdr:col>
                    <xdr:colOff>1171575</xdr:colOff>
                    <xdr:row>14</xdr:row>
                    <xdr:rowOff>209550</xdr:rowOff>
                  </to>
                </anchor>
              </controlPr>
            </control>
          </mc:Choice>
        </mc:AlternateContent>
        <mc:AlternateContent xmlns:mc="http://schemas.openxmlformats.org/markup-compatibility/2006">
          <mc:Choice Requires="x14">
            <control shapeId="5327" r:id="rId35" name="Check Box 207">
              <controlPr defaultSize="0" autoFill="0" autoLine="0" autoPict="0">
                <anchor moveWithCells="1">
                  <from>
                    <xdr:col>0</xdr:col>
                    <xdr:colOff>114300</xdr:colOff>
                    <xdr:row>18</xdr:row>
                    <xdr:rowOff>47625</xdr:rowOff>
                  </from>
                  <to>
                    <xdr:col>0</xdr:col>
                    <xdr:colOff>1114425</xdr:colOff>
                    <xdr:row>18</xdr:row>
                    <xdr:rowOff>295275</xdr:rowOff>
                  </to>
                </anchor>
              </controlPr>
            </control>
          </mc:Choice>
        </mc:AlternateContent>
        <mc:AlternateContent xmlns:mc="http://schemas.openxmlformats.org/markup-compatibility/2006">
          <mc:Choice Requires="x14">
            <control shapeId="5328" r:id="rId36" name="Check Box 208">
              <controlPr defaultSize="0" autoFill="0" autoLine="0" autoPict="0">
                <anchor moveWithCells="1">
                  <from>
                    <xdr:col>2</xdr:col>
                    <xdr:colOff>38100</xdr:colOff>
                    <xdr:row>18</xdr:row>
                    <xdr:rowOff>47625</xdr:rowOff>
                  </from>
                  <to>
                    <xdr:col>2</xdr:col>
                    <xdr:colOff>981075</xdr:colOff>
                    <xdr:row>18</xdr:row>
                    <xdr:rowOff>295275</xdr:rowOff>
                  </to>
                </anchor>
              </controlPr>
            </control>
          </mc:Choice>
        </mc:AlternateContent>
        <mc:AlternateContent xmlns:mc="http://schemas.openxmlformats.org/markup-compatibility/2006">
          <mc:Choice Requires="x14">
            <control shapeId="5329" r:id="rId37" name="Check Box 209">
              <controlPr defaultSize="0" autoFill="0" autoLine="0" autoPict="0">
                <anchor moveWithCells="1">
                  <from>
                    <xdr:col>4</xdr:col>
                    <xdr:colOff>257175</xdr:colOff>
                    <xdr:row>18</xdr:row>
                    <xdr:rowOff>47625</xdr:rowOff>
                  </from>
                  <to>
                    <xdr:col>4</xdr:col>
                    <xdr:colOff>1438275</xdr:colOff>
                    <xdr:row>18</xdr:row>
                    <xdr:rowOff>295275</xdr:rowOff>
                  </to>
                </anchor>
              </controlPr>
            </control>
          </mc:Choice>
        </mc:AlternateContent>
        <mc:AlternateContent xmlns:mc="http://schemas.openxmlformats.org/markup-compatibility/2006">
          <mc:Choice Requires="x14">
            <control shapeId="5330" r:id="rId38" name="Check Box 210">
              <controlPr defaultSize="0" autoFill="0" autoLine="0" autoPict="0">
                <anchor moveWithCells="1">
                  <from>
                    <xdr:col>6</xdr:col>
                    <xdr:colOff>361950</xdr:colOff>
                    <xdr:row>18</xdr:row>
                    <xdr:rowOff>38100</xdr:rowOff>
                  </from>
                  <to>
                    <xdr:col>8</xdr:col>
                    <xdr:colOff>247650</xdr:colOff>
                    <xdr:row>18</xdr:row>
                    <xdr:rowOff>285750</xdr:rowOff>
                  </to>
                </anchor>
              </controlPr>
            </control>
          </mc:Choice>
        </mc:AlternateContent>
        <mc:AlternateContent xmlns:mc="http://schemas.openxmlformats.org/markup-compatibility/2006">
          <mc:Choice Requires="x14">
            <control shapeId="5331" r:id="rId39" name="Check Box 211">
              <controlPr defaultSize="0" autoFill="0" autoLine="0" autoPict="0">
                <anchor moveWithCells="1">
                  <from>
                    <xdr:col>0</xdr:col>
                    <xdr:colOff>114300</xdr:colOff>
                    <xdr:row>19</xdr:row>
                    <xdr:rowOff>57150</xdr:rowOff>
                  </from>
                  <to>
                    <xdr:col>2</xdr:col>
                    <xdr:colOff>400050</xdr:colOff>
                    <xdr:row>19</xdr:row>
                    <xdr:rowOff>304800</xdr:rowOff>
                  </to>
                </anchor>
              </controlPr>
            </control>
          </mc:Choice>
        </mc:AlternateContent>
        <mc:AlternateContent xmlns:mc="http://schemas.openxmlformats.org/markup-compatibility/2006">
          <mc:Choice Requires="x14">
            <control shapeId="5332" r:id="rId40" name="Group Box 212">
              <controlPr defaultSize="0" autoFill="0" autoPict="0">
                <anchor moveWithCells="1">
                  <from>
                    <xdr:col>0</xdr:col>
                    <xdr:colOff>66675</xdr:colOff>
                    <xdr:row>17</xdr:row>
                    <xdr:rowOff>161925</xdr:rowOff>
                  </from>
                  <to>
                    <xdr:col>8</xdr:col>
                    <xdr:colOff>1447800</xdr:colOff>
                    <xdr:row>21</xdr:row>
                    <xdr:rowOff>9525</xdr:rowOff>
                  </to>
                </anchor>
              </controlPr>
            </control>
          </mc:Choice>
        </mc:AlternateContent>
        <mc:AlternateContent xmlns:mc="http://schemas.openxmlformats.org/markup-compatibility/2006">
          <mc:Choice Requires="x14">
            <control shapeId="5335" r:id="rId41" name="Group Box 215">
              <controlPr defaultSize="0" autoFill="0" autoPict="0">
                <anchor moveWithCells="1">
                  <from>
                    <xdr:col>0</xdr:col>
                    <xdr:colOff>9525</xdr:colOff>
                    <xdr:row>21</xdr:row>
                    <xdr:rowOff>257175</xdr:rowOff>
                  </from>
                  <to>
                    <xdr:col>8</xdr:col>
                    <xdr:colOff>1304925</xdr:colOff>
                    <xdr:row>29</xdr:row>
                    <xdr:rowOff>28575</xdr:rowOff>
                  </to>
                </anchor>
              </controlPr>
            </control>
          </mc:Choice>
        </mc:AlternateContent>
        <mc:AlternateContent xmlns:mc="http://schemas.openxmlformats.org/markup-compatibility/2006">
          <mc:Choice Requires="x14">
            <control shapeId="5336" r:id="rId42" name="Option Button 216">
              <controlPr defaultSize="0" autoFill="0" autoLine="0" autoPict="0">
                <anchor moveWithCells="1">
                  <from>
                    <xdr:col>0</xdr:col>
                    <xdr:colOff>104775</xdr:colOff>
                    <xdr:row>22</xdr:row>
                    <xdr:rowOff>38100</xdr:rowOff>
                  </from>
                  <to>
                    <xdr:col>0</xdr:col>
                    <xdr:colOff>904875</xdr:colOff>
                    <xdr:row>22</xdr:row>
                    <xdr:rowOff>285750</xdr:rowOff>
                  </to>
                </anchor>
              </controlPr>
            </control>
          </mc:Choice>
        </mc:AlternateContent>
        <mc:AlternateContent xmlns:mc="http://schemas.openxmlformats.org/markup-compatibility/2006">
          <mc:Choice Requires="x14">
            <control shapeId="5337" r:id="rId43" name="Option Button 217">
              <controlPr defaultSize="0" autoFill="0" autoLine="0" autoPict="0">
                <anchor moveWithCells="1">
                  <from>
                    <xdr:col>0</xdr:col>
                    <xdr:colOff>114300</xdr:colOff>
                    <xdr:row>23</xdr:row>
                    <xdr:rowOff>66675</xdr:rowOff>
                  </from>
                  <to>
                    <xdr:col>2</xdr:col>
                    <xdr:colOff>76200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B9A2-C9DC-4429-BABF-0829B493D181}">
  <dimension ref="A1:AW5"/>
  <sheetViews>
    <sheetView workbookViewId="0">
      <selection sqref="A1:I1"/>
    </sheetView>
  </sheetViews>
  <sheetFormatPr defaultRowHeight="18.75"/>
  <cols>
    <col min="1" max="1" width="9" customWidth="1"/>
    <col min="6" max="6" width="13.375" customWidth="1"/>
  </cols>
  <sheetData>
    <row r="1" spans="1:49">
      <c r="V1" t="s">
        <v>157</v>
      </c>
      <c r="W1" t="s">
        <v>158</v>
      </c>
    </row>
    <row r="2" spans="1:49">
      <c r="V2" t="e">
        <f>会場参加用!#REF!</f>
        <v>#REF!</v>
      </c>
      <c r="W2">
        <f>会場参加用!K16</f>
        <v>0</v>
      </c>
    </row>
    <row r="3" spans="1:49" s="26" customFormat="1" ht="69.599999999999994" customHeight="1">
      <c r="A3" s="394" t="s">
        <v>151</v>
      </c>
      <c r="B3" s="395"/>
      <c r="C3" s="75" t="s">
        <v>8</v>
      </c>
      <c r="D3" s="76" t="s">
        <v>9</v>
      </c>
      <c r="E3" s="76" t="s">
        <v>10</v>
      </c>
      <c r="F3" s="77" t="s">
        <v>11</v>
      </c>
      <c r="G3" s="77" t="s">
        <v>12</v>
      </c>
      <c r="H3" s="77" t="s">
        <v>13</v>
      </c>
      <c r="I3" s="77" t="s">
        <v>14</v>
      </c>
      <c r="J3" s="78" t="s">
        <v>15</v>
      </c>
      <c r="K3" s="78" t="s">
        <v>16</v>
      </c>
      <c r="L3" s="79" t="s">
        <v>19</v>
      </c>
      <c r="M3" s="80" t="s">
        <v>20</v>
      </c>
      <c r="N3" s="79" t="s">
        <v>18</v>
      </c>
      <c r="O3" s="79" t="s">
        <v>21</v>
      </c>
      <c r="P3" s="80" t="s">
        <v>20</v>
      </c>
      <c r="Q3" s="79" t="s">
        <v>18</v>
      </c>
      <c r="R3" s="81" t="s">
        <v>22</v>
      </c>
      <c r="S3" s="82" t="s">
        <v>23</v>
      </c>
      <c r="T3" s="82" t="s">
        <v>24</v>
      </c>
      <c r="U3" s="82" t="s">
        <v>25</v>
      </c>
      <c r="V3" s="82" t="s">
        <v>159</v>
      </c>
      <c r="W3" s="83" t="s">
        <v>27</v>
      </c>
      <c r="X3" s="83" t="s">
        <v>28</v>
      </c>
      <c r="Y3" s="83" t="s">
        <v>29</v>
      </c>
      <c r="Z3" s="78" t="s">
        <v>17</v>
      </c>
      <c r="AA3" s="84" t="s">
        <v>141</v>
      </c>
      <c r="AB3" s="85" t="s">
        <v>142</v>
      </c>
      <c r="AC3" s="85" t="s">
        <v>143</v>
      </c>
      <c r="AD3" s="24" t="s">
        <v>30</v>
      </c>
      <c r="AE3" s="19" t="s">
        <v>31</v>
      </c>
      <c r="AF3" s="19" t="s">
        <v>32</v>
      </c>
      <c r="AG3" s="19" t="s">
        <v>33</v>
      </c>
      <c r="AH3" s="20" t="s">
        <v>34</v>
      </c>
      <c r="AI3" s="19" t="s">
        <v>35</v>
      </c>
      <c r="AJ3" s="19" t="s">
        <v>36</v>
      </c>
      <c r="AK3" s="19" t="s">
        <v>37</v>
      </c>
      <c r="AL3" s="19" t="s">
        <v>38</v>
      </c>
      <c r="AM3" s="19" t="s">
        <v>39</v>
      </c>
      <c r="AN3" s="19" t="s">
        <v>40</v>
      </c>
      <c r="AO3" s="19" t="s">
        <v>41</v>
      </c>
      <c r="AP3" s="20" t="s">
        <v>42</v>
      </c>
      <c r="AQ3" s="20" t="s">
        <v>43</v>
      </c>
      <c r="AR3" s="73" t="s">
        <v>44</v>
      </c>
      <c r="AS3" s="73" t="s">
        <v>45</v>
      </c>
      <c r="AT3" s="24" t="s">
        <v>46</v>
      </c>
      <c r="AU3" s="24" t="s">
        <v>47</v>
      </c>
      <c r="AV3" s="25" t="s">
        <v>48</v>
      </c>
      <c r="AW3" s="24" t="s">
        <v>49</v>
      </c>
    </row>
    <row r="4" spans="1:49" ht="35.450000000000003" customHeight="1">
      <c r="A4" s="27"/>
      <c r="B4" s="27"/>
      <c r="C4" s="28"/>
      <c r="D4" s="29">
        <f>会場参加用!D9</f>
        <v>0</v>
      </c>
      <c r="E4" s="29">
        <f>会場参加用!H9</f>
        <v>0</v>
      </c>
      <c r="F4" s="30" t="e">
        <f>会場参加用!#REF!</f>
        <v>#REF!</v>
      </c>
      <c r="G4" s="31" t="e">
        <f>会場参加用!#REF!</f>
        <v>#REF!</v>
      </c>
      <c r="H4" s="31" t="e">
        <f>会場参加用!#REF!</f>
        <v>#REF!</v>
      </c>
      <c r="I4" s="31">
        <f>会場参加用!C14</f>
        <v>0</v>
      </c>
      <c r="J4" s="32" t="str">
        <f>会場参加用!C28</f>
        <v>　　10月11日　大阪会場</v>
      </c>
      <c r="K4" s="33">
        <f>会場参加用!A30</f>
        <v>0</v>
      </c>
      <c r="L4" s="34">
        <f>会場参加用!D31</f>
        <v>0</v>
      </c>
      <c r="M4" s="35" t="str">
        <f>会場参加用!H31</f>
        <v>　アドバイザー　　自治体職員　　その他</v>
      </c>
      <c r="N4" s="34">
        <f>会場参加用!I33</f>
        <v>0</v>
      </c>
      <c r="O4" s="34">
        <f>会場参加用!D34</f>
        <v>0</v>
      </c>
      <c r="P4" s="35">
        <f>会場参加用!I34</f>
        <v>0</v>
      </c>
      <c r="Q4" s="34">
        <f>会場参加用!I36</f>
        <v>0</v>
      </c>
      <c r="R4" s="36" t="str">
        <f>会場参加用!D16</f>
        <v>　　直営</v>
      </c>
      <c r="S4" s="36" t="str">
        <f>会場参加用!D18</f>
        <v>　　病児緊急対策強化事業として実施</v>
      </c>
      <c r="T4" s="36" t="str">
        <f>会場参加用!D21</f>
        <v>行っている　　　　行っていない</v>
      </c>
      <c r="U4" s="36" t="str">
        <f>会場参加用!D23</f>
        <v>行っている　　　　行っていない</v>
      </c>
      <c r="V4" s="32" t="e">
        <f>V2&amp;V1&amp;W2&amp;W1</f>
        <v>#REF!</v>
      </c>
      <c r="W4" s="37">
        <f>会場参加用!H18</f>
        <v>0</v>
      </c>
      <c r="X4" s="37">
        <f>会場参加用!H21</f>
        <v>0</v>
      </c>
      <c r="Y4" s="37">
        <f>会場参加用!H23</f>
        <v>0</v>
      </c>
      <c r="Z4" s="34">
        <f>会場参加用!C38</f>
        <v>0</v>
      </c>
      <c r="AA4" s="38" t="e">
        <f>参加者アンケート!#REF!</f>
        <v>#REF!</v>
      </c>
      <c r="AB4" s="38" t="e">
        <f>参加者アンケート!#REF!</f>
        <v>#REF!</v>
      </c>
      <c r="AC4" s="38">
        <f>参加者アンケート!A33</f>
        <v>0</v>
      </c>
      <c r="AD4" s="38" t="s">
        <v>52</v>
      </c>
      <c r="AE4" s="29" t="s">
        <v>53</v>
      </c>
      <c r="AF4" s="43" t="s">
        <v>54</v>
      </c>
      <c r="AG4" s="44" t="s">
        <v>55</v>
      </c>
      <c r="AH4" s="74" t="s">
        <v>50</v>
      </c>
      <c r="AI4" s="74" t="s">
        <v>56</v>
      </c>
      <c r="AJ4" s="29" t="s">
        <v>51</v>
      </c>
      <c r="AK4" s="43" t="s">
        <v>57</v>
      </c>
      <c r="AL4" s="43" t="s">
        <v>58</v>
      </c>
      <c r="AM4" s="29" t="s">
        <v>59</v>
      </c>
      <c r="AN4" s="43" t="s">
        <v>60</v>
      </c>
      <c r="AO4" s="44"/>
      <c r="AP4" s="43" t="s">
        <v>61</v>
      </c>
      <c r="AQ4" s="43"/>
      <c r="AR4" s="45">
        <v>44393</v>
      </c>
      <c r="AS4" s="46"/>
      <c r="AT4" s="47">
        <v>44413</v>
      </c>
      <c r="AU4" s="48"/>
      <c r="AV4" s="49">
        <v>44455</v>
      </c>
    </row>
    <row r="5" spans="1:49" ht="35.450000000000003" customHeight="1">
      <c r="A5" s="54"/>
      <c r="B5" s="54"/>
      <c r="C5" s="55"/>
      <c r="D5" s="56"/>
      <c r="E5" s="56"/>
      <c r="F5" s="57"/>
      <c r="G5" s="58"/>
      <c r="H5" s="58"/>
      <c r="I5" s="58"/>
      <c r="J5" s="59"/>
      <c r="K5" s="60"/>
      <c r="L5" s="61"/>
      <c r="M5" s="62"/>
      <c r="N5" s="61"/>
      <c r="O5" s="61"/>
      <c r="P5" s="62"/>
      <c r="Q5" s="61"/>
      <c r="R5" s="63"/>
      <c r="S5" s="63"/>
      <c r="T5" s="63"/>
      <c r="U5" s="63"/>
      <c r="V5" s="59"/>
      <c r="W5" s="59"/>
      <c r="X5" s="64"/>
      <c r="Y5" s="64"/>
      <c r="Z5" s="64"/>
      <c r="AA5" s="61"/>
      <c r="AB5" s="65"/>
      <c r="AC5" s="65"/>
      <c r="AD5" s="65"/>
      <c r="AE5" s="65"/>
      <c r="AF5" s="66"/>
      <c r="AG5" s="67"/>
      <c r="AH5" s="68"/>
      <c r="AI5" s="72"/>
      <c r="AJ5" s="72"/>
      <c r="AK5" s="66"/>
      <c r="AL5" s="67"/>
      <c r="AM5" s="67"/>
      <c r="AN5" s="66"/>
      <c r="AO5" s="67"/>
      <c r="AP5" s="68"/>
      <c r="AQ5" s="67"/>
      <c r="AR5" s="67"/>
      <c r="AS5" s="69"/>
      <c r="AT5" s="70"/>
      <c r="AU5" s="71"/>
      <c r="AV5" s="72"/>
      <c r="AW5" s="69"/>
    </row>
  </sheetData>
  <mergeCells count="1">
    <mergeCell ref="A3:B3"/>
  </mergeCells>
  <phoneticPr fontId="4"/>
  <conditionalFormatting sqref="F3:F5">
    <cfRule type="containsText" dxfId="31" priority="26" stopIfTrue="1" operator="containsText" text="●">
      <formula>NOT(ISERROR(SEARCH("●",F3)))</formula>
    </cfRule>
    <cfRule type="containsText" dxfId="30" priority="27" stopIfTrue="1" operator="containsText" text="●">
      <formula>NOT(ISERROR(SEARCH("●",F3)))</formula>
    </cfRule>
    <cfRule type="cellIs" dxfId="29" priority="28" stopIfTrue="1" operator="equal">
      <formula>"●"</formula>
    </cfRule>
    <cfRule type="cellIs" dxfId="28" priority="29" stopIfTrue="1" operator="equal">
      <formula>"●"</formula>
    </cfRule>
  </conditionalFormatting>
  <conditionalFormatting sqref="AT3:AU4">
    <cfRule type="containsText" dxfId="27" priority="13" stopIfTrue="1" operator="containsText" text="●">
      <formula>NOT(ISERROR(SEARCH("●",AT3)))</formula>
    </cfRule>
    <cfRule type="containsText" dxfId="26" priority="14" stopIfTrue="1" operator="containsText" text="●">
      <formula>NOT(ISERROR(SEARCH("●",AT3)))</formula>
    </cfRule>
    <cfRule type="cellIs" dxfId="25" priority="15" stopIfTrue="1" operator="equal">
      <formula>"●"</formula>
    </cfRule>
    <cfRule type="cellIs" dxfId="24" priority="16" stopIfTrue="1" operator="equal">
      <formula>"●"</formula>
    </cfRule>
  </conditionalFormatting>
  <conditionalFormatting sqref="AU5:AV5">
    <cfRule type="containsText" dxfId="23" priority="76" stopIfTrue="1" operator="containsText" text="●">
      <formula>NOT(ISERROR(SEARCH("●",AU5)))</formula>
    </cfRule>
    <cfRule type="containsText" dxfId="22" priority="77" stopIfTrue="1" operator="containsText" text="●">
      <formula>NOT(ISERROR(SEARCH("●",AU5)))</formula>
    </cfRule>
    <cfRule type="cellIs" dxfId="21" priority="78" stopIfTrue="1" operator="equal">
      <formula>"●"</formula>
    </cfRule>
    <cfRule type="cellIs" dxfId="20" priority="79" stopIfTrue="1" operator="equal">
      <formula>"●"</formula>
    </cfRule>
  </conditionalFormatting>
  <conditionalFormatting sqref="AW3">
    <cfRule type="containsText" dxfId="19" priority="5" stopIfTrue="1" operator="containsText" text="●">
      <formula>NOT(ISERROR(SEARCH("●",AW3)))</formula>
    </cfRule>
    <cfRule type="containsText" dxfId="18" priority="6" stopIfTrue="1" operator="containsText" text="●">
      <formula>NOT(ISERROR(SEARCH("●",AW3)))</formula>
    </cfRule>
    <cfRule type="cellIs" dxfId="17" priority="7" stopIfTrue="1" operator="equal">
      <formula>"●"</formula>
    </cfRule>
    <cfRule type="cellIs" dxfId="16" priority="8" stopIfTrue="1" operator="equal">
      <formula>"●"</formula>
    </cfRule>
  </conditionalFormatting>
  <dataValidations count="1">
    <dataValidation type="list" allowBlank="1" showInputMessage="1" showErrorMessage="1" sqref="B4:B5 AS4 AT5" xr:uid="{19BC753F-0E2B-46EC-9E81-DEFDD7B422CF}">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A7A0-BCC9-42F8-807C-CEFB08D074D9}">
  <dimension ref="A1:BK4"/>
  <sheetViews>
    <sheetView topLeftCell="AA1" workbookViewId="0">
      <selection sqref="A1:I1"/>
    </sheetView>
  </sheetViews>
  <sheetFormatPr defaultRowHeight="18.75"/>
  <cols>
    <col min="6" max="6" width="13.375" customWidth="1"/>
  </cols>
  <sheetData>
    <row r="1" spans="1:63">
      <c r="AI1" t="s">
        <v>157</v>
      </c>
      <c r="AJ1" t="s">
        <v>158</v>
      </c>
    </row>
    <row r="2" spans="1:63">
      <c r="AI2" t="e">
        <f>#REF!</f>
        <v>#REF!</v>
      </c>
      <c r="AJ2" t="e">
        <f>#REF!</f>
        <v>#REF!</v>
      </c>
    </row>
    <row r="3" spans="1:63" s="26" customFormat="1" ht="69.599999999999994" customHeight="1">
      <c r="A3" s="394" t="s">
        <v>150</v>
      </c>
      <c r="B3" s="395"/>
      <c r="C3" s="1" t="s">
        <v>8</v>
      </c>
      <c r="D3" s="2" t="s">
        <v>9</v>
      </c>
      <c r="E3" s="2" t="s">
        <v>10</v>
      </c>
      <c r="F3" s="3" t="s">
        <v>11</v>
      </c>
      <c r="G3" s="3" t="s">
        <v>12</v>
      </c>
      <c r="H3" s="4" t="s">
        <v>13</v>
      </c>
      <c r="I3" s="4" t="s">
        <v>14</v>
      </c>
      <c r="J3" s="6" t="s">
        <v>144</v>
      </c>
      <c r="K3" s="8" t="s">
        <v>19</v>
      </c>
      <c r="L3" s="9" t="s">
        <v>20</v>
      </c>
      <c r="M3" s="8" t="s">
        <v>18</v>
      </c>
      <c r="N3" s="5" t="s">
        <v>15</v>
      </c>
      <c r="O3" s="10" t="s">
        <v>21</v>
      </c>
      <c r="P3" s="11" t="s">
        <v>20</v>
      </c>
      <c r="Q3" s="10" t="s">
        <v>18</v>
      </c>
      <c r="R3" s="5" t="s">
        <v>15</v>
      </c>
      <c r="S3" s="8" t="s">
        <v>145</v>
      </c>
      <c r="T3" s="9" t="s">
        <v>20</v>
      </c>
      <c r="U3" s="8" t="s">
        <v>18</v>
      </c>
      <c r="V3" s="5" t="s">
        <v>15</v>
      </c>
      <c r="W3" s="10" t="s">
        <v>146</v>
      </c>
      <c r="X3" s="11" t="s">
        <v>20</v>
      </c>
      <c r="Y3" s="10" t="s">
        <v>18</v>
      </c>
      <c r="Z3" s="5" t="s">
        <v>15</v>
      </c>
      <c r="AA3" s="8" t="s">
        <v>147</v>
      </c>
      <c r="AB3" s="9" t="s">
        <v>20</v>
      </c>
      <c r="AC3" s="8" t="s">
        <v>18</v>
      </c>
      <c r="AD3" s="5" t="s">
        <v>15</v>
      </c>
      <c r="AE3" s="5"/>
      <c r="AF3" s="12" t="s">
        <v>22</v>
      </c>
      <c r="AG3" s="13" t="s">
        <v>23</v>
      </c>
      <c r="AH3" s="13" t="s">
        <v>24</v>
      </c>
      <c r="AI3" s="13" t="s">
        <v>25</v>
      </c>
      <c r="AJ3" s="13" t="s">
        <v>26</v>
      </c>
      <c r="AK3" s="14" t="s">
        <v>27</v>
      </c>
      <c r="AL3" s="14" t="s">
        <v>28</v>
      </c>
      <c r="AM3" s="14" t="s">
        <v>29</v>
      </c>
      <c r="AN3" s="7" t="s">
        <v>17</v>
      </c>
      <c r="AO3" s="53" t="s">
        <v>141</v>
      </c>
      <c r="AP3" s="15" t="s">
        <v>142</v>
      </c>
      <c r="AQ3" s="15" t="s">
        <v>143</v>
      </c>
      <c r="AR3" s="16" t="s">
        <v>30</v>
      </c>
      <c r="AS3" s="17" t="s">
        <v>31</v>
      </c>
      <c r="AT3" s="17" t="s">
        <v>32</v>
      </c>
      <c r="AU3" s="17" t="s">
        <v>33</v>
      </c>
      <c r="AV3" s="18" t="s">
        <v>34</v>
      </c>
      <c r="AW3" s="17" t="s">
        <v>35</v>
      </c>
      <c r="AX3" s="19" t="s">
        <v>36</v>
      </c>
      <c r="AY3" s="19" t="s">
        <v>37</v>
      </c>
      <c r="AZ3" s="19" t="s">
        <v>38</v>
      </c>
      <c r="BA3" s="19" t="s">
        <v>39</v>
      </c>
      <c r="BB3" s="19" t="s">
        <v>40</v>
      </c>
      <c r="BC3" s="19" t="s">
        <v>41</v>
      </c>
      <c r="BD3" s="20" t="s">
        <v>42</v>
      </c>
      <c r="BE3" s="20" t="s">
        <v>43</v>
      </c>
      <c r="BF3" s="21" t="s">
        <v>44</v>
      </c>
      <c r="BG3" s="22" t="s">
        <v>45</v>
      </c>
      <c r="BH3" s="23" t="s">
        <v>46</v>
      </c>
      <c r="BI3" s="24" t="s">
        <v>47</v>
      </c>
      <c r="BJ3" s="25" t="s">
        <v>48</v>
      </c>
      <c r="BK3" s="24" t="s">
        <v>49</v>
      </c>
    </row>
    <row r="4" spans="1:63" ht="35.450000000000003" customHeight="1">
      <c r="A4" s="27"/>
      <c r="B4" s="27"/>
      <c r="C4" s="28"/>
      <c r="D4" s="29" t="e">
        <f>#REF!</f>
        <v>#REF!</v>
      </c>
      <c r="E4" s="29" t="e">
        <f>#REF!</f>
        <v>#REF!</v>
      </c>
      <c r="F4" s="30" t="e">
        <f>#REF!</f>
        <v>#REF!</v>
      </c>
      <c r="G4" s="31" t="e">
        <f>#REF!</f>
        <v>#REF!</v>
      </c>
      <c r="H4" s="31" t="e">
        <f>#REF!</f>
        <v>#REF!</v>
      </c>
      <c r="I4" s="31" t="e">
        <f>#REF!</f>
        <v>#REF!</v>
      </c>
      <c r="J4" s="33" t="e">
        <f>#REF!</f>
        <v>#REF!</v>
      </c>
      <c r="K4" s="34" t="e">
        <f>#REF!</f>
        <v>#REF!</v>
      </c>
      <c r="L4" s="35" t="e">
        <f>#REF!</f>
        <v>#REF!</v>
      </c>
      <c r="M4" s="34" t="e">
        <f>#REF!</f>
        <v>#REF!</v>
      </c>
      <c r="N4" s="32" t="e">
        <f>#REF!</f>
        <v>#REF!</v>
      </c>
      <c r="O4" s="34" t="e">
        <f>#REF!</f>
        <v>#REF!</v>
      </c>
      <c r="P4" s="35" t="e">
        <f>#REF!</f>
        <v>#REF!</v>
      </c>
      <c r="Q4" s="34" t="e">
        <f>#REF!</f>
        <v>#REF!</v>
      </c>
      <c r="R4" s="32" t="e">
        <f>#REF!</f>
        <v>#REF!</v>
      </c>
      <c r="S4" s="34" t="e">
        <f>#REF!</f>
        <v>#REF!</v>
      </c>
      <c r="T4" s="35" t="e">
        <f>#REF!</f>
        <v>#REF!</v>
      </c>
      <c r="U4" s="34" t="e">
        <f>#REF!</f>
        <v>#REF!</v>
      </c>
      <c r="V4" s="32" t="e">
        <f>#REF!</f>
        <v>#REF!</v>
      </c>
      <c r="W4" s="34" t="e">
        <f>#REF!</f>
        <v>#REF!</v>
      </c>
      <c r="X4" s="35" t="e">
        <f>#REF!</f>
        <v>#REF!</v>
      </c>
      <c r="Y4" s="34" t="e">
        <f>#REF!</f>
        <v>#REF!</v>
      </c>
      <c r="Z4" s="32" t="e">
        <f>#REF!</f>
        <v>#REF!</v>
      </c>
      <c r="AA4" s="34" t="e">
        <f>#REF!</f>
        <v>#REF!</v>
      </c>
      <c r="AB4" s="35" t="e">
        <f>#REF!</f>
        <v>#REF!</v>
      </c>
      <c r="AC4" s="34" t="e">
        <f>#REF!</f>
        <v>#REF!</v>
      </c>
      <c r="AD4" s="32" t="e">
        <f>#REF!</f>
        <v>#REF!</v>
      </c>
      <c r="AE4" s="32"/>
      <c r="AF4" s="36" t="e">
        <f>#REF!</f>
        <v>#REF!</v>
      </c>
      <c r="AG4" s="36" t="e">
        <f>#REF!</f>
        <v>#REF!</v>
      </c>
      <c r="AH4" s="36" t="e">
        <f>#REF!</f>
        <v>#REF!</v>
      </c>
      <c r="AI4" s="36" t="e">
        <f>#REF!</f>
        <v>#REF!</v>
      </c>
      <c r="AJ4" s="32" t="e">
        <f>AI2&amp;AI1&amp;AJ2&amp;AJ1</f>
        <v>#REF!</v>
      </c>
      <c r="AK4" s="37" t="e">
        <f>#REF!</f>
        <v>#REF!</v>
      </c>
      <c r="AL4" s="37" t="e">
        <f>#REF!</f>
        <v>#REF!</v>
      </c>
      <c r="AM4" s="37" t="e">
        <f>#REF!</f>
        <v>#REF!</v>
      </c>
      <c r="AN4" s="34" t="e">
        <f>#REF!</f>
        <v>#REF!</v>
      </c>
      <c r="AO4" s="38" t="e">
        <f>参加者アンケート!#REF!</f>
        <v>#REF!</v>
      </c>
      <c r="AP4" s="38" t="e">
        <f>参加者アンケート!#REF!</f>
        <v>#REF!</v>
      </c>
      <c r="AQ4" s="38">
        <f>参加者アンケート!A33</f>
        <v>0</v>
      </c>
      <c r="AR4" s="38" t="s">
        <v>52</v>
      </c>
      <c r="AS4" s="39" t="s">
        <v>53</v>
      </c>
      <c r="AT4" s="40" t="s">
        <v>54</v>
      </c>
      <c r="AU4" s="41" t="s">
        <v>55</v>
      </c>
      <c r="AV4" s="42" t="s">
        <v>50</v>
      </c>
      <c r="AW4" s="42" t="s">
        <v>56</v>
      </c>
      <c r="AX4" s="29" t="s">
        <v>51</v>
      </c>
      <c r="AY4" s="43" t="s">
        <v>57</v>
      </c>
      <c r="AZ4" s="43" t="s">
        <v>58</v>
      </c>
      <c r="BA4" s="29" t="s">
        <v>59</v>
      </c>
      <c r="BB4" s="43" t="s">
        <v>60</v>
      </c>
      <c r="BC4" s="44"/>
      <c r="BD4" s="43" t="s">
        <v>61</v>
      </c>
      <c r="BE4" s="43"/>
      <c r="BF4" s="45">
        <v>44393</v>
      </c>
      <c r="BG4" s="46"/>
      <c r="BH4" s="47">
        <v>44413</v>
      </c>
      <c r="BI4" s="48"/>
      <c r="BJ4" s="49">
        <v>44455</v>
      </c>
    </row>
  </sheetData>
  <mergeCells count="1">
    <mergeCell ref="A3:B3"/>
  </mergeCells>
  <phoneticPr fontId="4"/>
  <conditionalFormatting sqref="F3">
    <cfRule type="cellIs" dxfId="15" priority="44" stopIfTrue="1" operator="equal">
      <formula>"●"</formula>
    </cfRule>
    <cfRule type="cellIs" dxfId="14" priority="45" stopIfTrue="1" operator="equal">
      <formula>"●"</formula>
    </cfRule>
  </conditionalFormatting>
  <conditionalFormatting sqref="F3:F4">
    <cfRule type="containsText" dxfId="13" priority="35" stopIfTrue="1" operator="containsText" text="●">
      <formula>NOT(ISERROR(SEARCH("●",F3)))</formula>
    </cfRule>
    <cfRule type="containsText" dxfId="12" priority="36" stopIfTrue="1" operator="containsText" text="●">
      <formula>NOT(ISERROR(SEARCH("●",F3)))</formula>
    </cfRule>
  </conditionalFormatting>
  <conditionalFormatting sqref="F4 BH3:BH4">
    <cfRule type="cellIs" dxfId="11" priority="37" stopIfTrue="1" operator="equal">
      <formula>"●"</formula>
    </cfRule>
  </conditionalFormatting>
  <conditionalFormatting sqref="F4">
    <cfRule type="cellIs" dxfId="10" priority="34" stopIfTrue="1" operator="equal">
      <formula>"●"</formula>
    </cfRule>
  </conditionalFormatting>
  <conditionalFormatting sqref="BH3:BI3">
    <cfRule type="cellIs" dxfId="9" priority="31" stopIfTrue="1" operator="equal">
      <formula>"●"</formula>
    </cfRule>
  </conditionalFormatting>
  <conditionalFormatting sqref="BH3:BI4">
    <cfRule type="containsText" dxfId="8" priority="26" stopIfTrue="1" operator="containsText" text="●">
      <formula>NOT(ISERROR(SEARCH("●",BH3)))</formula>
    </cfRule>
    <cfRule type="containsText" dxfId="7" priority="27" stopIfTrue="1" operator="containsText" text="●">
      <formula>NOT(ISERROR(SEARCH("●",BH3)))</formula>
    </cfRule>
  </conditionalFormatting>
  <conditionalFormatting sqref="BH4:BI4">
    <cfRule type="cellIs" dxfId="6" priority="25" stopIfTrue="1" operator="equal">
      <formula>"●"</formula>
    </cfRule>
  </conditionalFormatting>
  <conditionalFormatting sqref="BI3">
    <cfRule type="cellIs" dxfId="5" priority="32" stopIfTrue="1" operator="equal">
      <formula>"●"</formula>
    </cfRule>
  </conditionalFormatting>
  <conditionalFormatting sqref="BI4">
    <cfRule type="cellIs" dxfId="4" priority="28" stopIfTrue="1" operator="equal">
      <formula>"●"</formula>
    </cfRule>
  </conditionalFormatting>
  <conditionalFormatting sqref="BK3">
    <cfRule type="containsText" dxfId="3" priority="21" stopIfTrue="1" operator="containsText" text="●">
      <formula>NOT(ISERROR(SEARCH("●",BK3)))</formula>
    </cfRule>
    <cfRule type="containsText" dxfId="2" priority="22" stopIfTrue="1" operator="containsText" text="●">
      <formula>NOT(ISERROR(SEARCH("●",BK3)))</formula>
    </cfRule>
    <cfRule type="cellIs" dxfId="1" priority="23" stopIfTrue="1" operator="equal">
      <formula>"●"</formula>
    </cfRule>
    <cfRule type="cellIs" dxfId="0" priority="24" stopIfTrue="1" operator="equal">
      <formula>"●"</formula>
    </cfRule>
  </conditionalFormatting>
  <dataValidations count="1">
    <dataValidation type="list" allowBlank="1" showInputMessage="1" showErrorMessage="1" sqref="BG4 B4" xr:uid="{012F6F0B-962A-4DB9-86A5-75E0B7CF1D65}">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7B70-AEC9-4584-AFC0-23D25C5F3009}">
  <sheetPr codeName="Sheet6"/>
  <dimension ref="A1:H48"/>
  <sheetViews>
    <sheetView topLeftCell="C1" workbookViewId="0">
      <selection sqref="A1:I1"/>
    </sheetView>
  </sheetViews>
  <sheetFormatPr defaultRowHeight="18.75"/>
  <cols>
    <col min="1" max="1" width="11.25" customWidth="1"/>
    <col min="2" max="2" width="45.625" customWidth="1"/>
    <col min="3" max="3" width="32.875" customWidth="1"/>
    <col min="4" max="4" width="27.125" customWidth="1"/>
    <col min="5" max="5" width="13.25" customWidth="1"/>
    <col min="6" max="6" width="12.375" customWidth="1"/>
    <col min="7" max="7" width="18.875" customWidth="1"/>
    <col min="8" max="8" width="28.625" customWidth="1"/>
  </cols>
  <sheetData>
    <row r="1" spans="1:8">
      <c r="A1" t="s">
        <v>160</v>
      </c>
      <c r="B1" t="s">
        <v>160</v>
      </c>
      <c r="C1" t="s">
        <v>160</v>
      </c>
      <c r="D1" t="s">
        <v>160</v>
      </c>
      <c r="E1" t="s">
        <v>160</v>
      </c>
      <c r="F1" t="s">
        <v>160</v>
      </c>
      <c r="G1" t="s">
        <v>169</v>
      </c>
      <c r="H1" t="s">
        <v>168</v>
      </c>
    </row>
    <row r="2" spans="1:8" ht="18.75" customHeight="1">
      <c r="A2" s="51" t="s">
        <v>72</v>
      </c>
      <c r="B2" s="51" t="s">
        <v>139</v>
      </c>
      <c r="C2" t="s">
        <v>120</v>
      </c>
      <c r="D2" s="52" t="s">
        <v>126</v>
      </c>
      <c r="E2" s="52" t="s">
        <v>129</v>
      </c>
      <c r="F2" s="52" t="s">
        <v>135</v>
      </c>
      <c r="G2" s="52" t="s">
        <v>137</v>
      </c>
      <c r="H2" s="52" t="s">
        <v>148</v>
      </c>
    </row>
    <row r="3" spans="1:8" ht="18.75" customHeight="1">
      <c r="A3" s="51" t="s">
        <v>73</v>
      </c>
      <c r="B3" s="51" t="s">
        <v>140</v>
      </c>
      <c r="C3" t="s">
        <v>121</v>
      </c>
      <c r="D3" s="52" t="s">
        <v>127</v>
      </c>
      <c r="E3" s="52" t="s">
        <v>130</v>
      </c>
      <c r="F3" s="52" t="s">
        <v>136</v>
      </c>
      <c r="G3" s="52" t="s">
        <v>138</v>
      </c>
      <c r="H3" s="52" t="s">
        <v>149</v>
      </c>
    </row>
    <row r="4" spans="1:8" ht="19.5" customHeight="1">
      <c r="A4" s="51" t="s">
        <v>74</v>
      </c>
      <c r="B4" s="51"/>
      <c r="C4" t="s">
        <v>122</v>
      </c>
      <c r="D4" s="52" t="s">
        <v>128</v>
      </c>
      <c r="E4" s="52"/>
      <c r="F4" s="52"/>
      <c r="H4" s="86" t="s">
        <v>167</v>
      </c>
    </row>
    <row r="5" spans="1:8">
      <c r="A5" s="51" t="s">
        <v>75</v>
      </c>
      <c r="B5" s="51"/>
    </row>
    <row r="6" spans="1:8">
      <c r="A6" s="51" t="s">
        <v>76</v>
      </c>
      <c r="B6" s="51"/>
    </row>
    <row r="7" spans="1:8">
      <c r="A7" s="51" t="s">
        <v>77</v>
      </c>
      <c r="B7" s="51"/>
    </row>
    <row r="8" spans="1:8">
      <c r="A8" s="51" t="s">
        <v>78</v>
      </c>
      <c r="B8" s="51"/>
    </row>
    <row r="9" spans="1:8">
      <c r="A9" s="51" t="s">
        <v>79</v>
      </c>
      <c r="B9" s="51"/>
    </row>
    <row r="10" spans="1:8">
      <c r="A10" s="51" t="s">
        <v>80</v>
      </c>
      <c r="B10" s="51"/>
    </row>
    <row r="11" spans="1:8">
      <c r="A11" s="51" t="s">
        <v>81</v>
      </c>
      <c r="B11" s="51"/>
    </row>
    <row r="12" spans="1:8">
      <c r="A12" s="51" t="s">
        <v>82</v>
      </c>
      <c r="B12" s="51"/>
    </row>
    <row r="13" spans="1:8">
      <c r="A13" s="51" t="s">
        <v>83</v>
      </c>
      <c r="B13" s="51"/>
    </row>
    <row r="14" spans="1:8">
      <c r="A14" s="51" t="s">
        <v>84</v>
      </c>
      <c r="B14" s="51"/>
    </row>
    <row r="15" spans="1:8">
      <c r="A15" s="51" t="s">
        <v>85</v>
      </c>
      <c r="B15" s="51"/>
    </row>
    <row r="16" spans="1:8">
      <c r="A16" s="51" t="s">
        <v>86</v>
      </c>
      <c r="B16" s="51"/>
    </row>
    <row r="17" spans="1:2">
      <c r="A17" s="51" t="s">
        <v>87</v>
      </c>
      <c r="B17" s="51"/>
    </row>
    <row r="18" spans="1:2">
      <c r="A18" s="51" t="s">
        <v>88</v>
      </c>
      <c r="B18" s="51"/>
    </row>
    <row r="19" spans="1:2">
      <c r="A19" s="51" t="s">
        <v>89</v>
      </c>
      <c r="B19" s="51"/>
    </row>
    <row r="20" spans="1:2">
      <c r="A20" s="51" t="s">
        <v>90</v>
      </c>
      <c r="B20" s="51"/>
    </row>
    <row r="21" spans="1:2">
      <c r="A21" s="51" t="s">
        <v>91</v>
      </c>
      <c r="B21" s="51"/>
    </row>
    <row r="22" spans="1:2">
      <c r="A22" s="51" t="s">
        <v>92</v>
      </c>
      <c r="B22" s="51"/>
    </row>
    <row r="23" spans="1:2">
      <c r="A23" s="51" t="s">
        <v>93</v>
      </c>
      <c r="B23" s="51"/>
    </row>
    <row r="24" spans="1:2">
      <c r="A24" s="51" t="s">
        <v>94</v>
      </c>
      <c r="B24" s="51"/>
    </row>
    <row r="25" spans="1:2">
      <c r="A25" s="51" t="s">
        <v>95</v>
      </c>
      <c r="B25" s="51"/>
    </row>
    <row r="26" spans="1:2">
      <c r="A26" s="51" t="s">
        <v>96</v>
      </c>
      <c r="B26" s="51"/>
    </row>
    <row r="27" spans="1:2">
      <c r="A27" s="51" t="s">
        <v>97</v>
      </c>
      <c r="B27" s="51"/>
    </row>
    <row r="28" spans="1:2">
      <c r="A28" s="51" t="s">
        <v>98</v>
      </c>
      <c r="B28" s="51"/>
    </row>
    <row r="29" spans="1:2">
      <c r="A29" s="51" t="s">
        <v>99</v>
      </c>
      <c r="B29" s="51"/>
    </row>
    <row r="30" spans="1:2">
      <c r="A30" s="51" t="s">
        <v>100</v>
      </c>
      <c r="B30" s="51"/>
    </row>
    <row r="31" spans="1:2">
      <c r="A31" s="51" t="s">
        <v>101</v>
      </c>
      <c r="B31" s="51"/>
    </row>
    <row r="32" spans="1:2">
      <c r="A32" s="51" t="s">
        <v>102</v>
      </c>
      <c r="B32" s="51"/>
    </row>
    <row r="33" spans="1:2">
      <c r="A33" s="51" t="s">
        <v>103</v>
      </c>
      <c r="B33" s="51"/>
    </row>
    <row r="34" spans="1:2">
      <c r="A34" s="51" t="s">
        <v>104</v>
      </c>
      <c r="B34" s="51"/>
    </row>
    <row r="35" spans="1:2">
      <c r="A35" s="51" t="s">
        <v>105</v>
      </c>
      <c r="B35" s="51"/>
    </row>
    <row r="36" spans="1:2">
      <c r="A36" s="51" t="s">
        <v>106</v>
      </c>
      <c r="B36" s="51"/>
    </row>
    <row r="37" spans="1:2">
      <c r="A37" s="51" t="s">
        <v>107</v>
      </c>
      <c r="B37" s="51"/>
    </row>
    <row r="38" spans="1:2">
      <c r="A38" s="51" t="s">
        <v>108</v>
      </c>
      <c r="B38" s="51"/>
    </row>
    <row r="39" spans="1:2">
      <c r="A39" s="51" t="s">
        <v>109</v>
      </c>
      <c r="B39" s="51"/>
    </row>
    <row r="40" spans="1:2">
      <c r="A40" s="51" t="s">
        <v>110</v>
      </c>
      <c r="B40" s="51"/>
    </row>
    <row r="41" spans="1:2">
      <c r="A41" s="51" t="s">
        <v>111</v>
      </c>
      <c r="B41" s="51"/>
    </row>
    <row r="42" spans="1:2">
      <c r="A42" s="51" t="s">
        <v>112</v>
      </c>
      <c r="B42" s="51"/>
    </row>
    <row r="43" spans="1:2">
      <c r="A43" s="51" t="s">
        <v>113</v>
      </c>
      <c r="B43" s="51"/>
    </row>
    <row r="44" spans="1:2">
      <c r="A44" s="51" t="s">
        <v>114</v>
      </c>
      <c r="B44" s="51"/>
    </row>
    <row r="45" spans="1:2">
      <c r="A45" s="51" t="s">
        <v>115</v>
      </c>
      <c r="B45" s="51"/>
    </row>
    <row r="46" spans="1:2">
      <c r="A46" s="51" t="s">
        <v>116</v>
      </c>
      <c r="B46" s="51"/>
    </row>
    <row r="47" spans="1:2">
      <c r="A47" s="51" t="s">
        <v>117</v>
      </c>
      <c r="B47" s="51"/>
    </row>
    <row r="48" spans="1:2">
      <c r="A48" s="51" t="s">
        <v>118</v>
      </c>
      <c r="B48" s="51"/>
    </row>
  </sheetData>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DF0C9-2EE0-4A54-9E14-11A35B5BDC30}">
  <sheetPr codeName="Sheet4"/>
  <dimension ref="A1:B6"/>
  <sheetViews>
    <sheetView workbookViewId="0">
      <selection sqref="A1:I1"/>
    </sheetView>
  </sheetViews>
  <sheetFormatPr defaultRowHeight="18.75"/>
  <cols>
    <col min="1" max="1" width="23.875" customWidth="1"/>
  </cols>
  <sheetData>
    <row r="1" spans="1:2">
      <c r="A1" s="50" t="s">
        <v>71</v>
      </c>
    </row>
    <row r="2" spans="1:2">
      <c r="A2" s="50" t="s">
        <v>69</v>
      </c>
      <c r="B2" t="s">
        <v>153</v>
      </c>
    </row>
    <row r="3" spans="1:2">
      <c r="A3" s="50" t="s">
        <v>70</v>
      </c>
      <c r="B3" t="s">
        <v>152</v>
      </c>
    </row>
    <row r="6" spans="1:2">
      <c r="A6" s="50"/>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会場参加用</vt:lpstr>
      <vt:lpstr>オンライン参加用</vt:lpstr>
      <vt:lpstr>参加者アンケート</vt:lpstr>
      <vt:lpstr>会場参加用入力シート </vt:lpstr>
      <vt:lpstr>オンライン参加用入力シート </vt:lpstr>
      <vt:lpstr>リスト</vt:lpstr>
      <vt:lpstr>URLリンク集</vt:lpstr>
      <vt:lpstr>オンライン参加用!Print_Area</vt:lpstr>
      <vt:lpstr>会場参加用!Print_Area</vt:lpstr>
      <vt:lpstr>参加者アンケート!Print_Area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dc:creator>
  <cp:lastModifiedBy>sugimoto</cp:lastModifiedBy>
  <cp:lastPrinted>2024-07-17T00:28:20Z</cp:lastPrinted>
  <dcterms:created xsi:type="dcterms:W3CDTF">2022-05-27T08:57:06Z</dcterms:created>
  <dcterms:modified xsi:type="dcterms:W3CDTF">2024-07-31T05:31:03Z</dcterms:modified>
</cp:coreProperties>
</file>